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vatanen\Desktop\Virallisparkki\Ohjeita ja pohjia\Päiväkirjat ja matkalaskut\"/>
    </mc:Choice>
  </mc:AlternateContent>
  <bookViews>
    <workbookView xWindow="0" yWindow="0" windowWidth="23040" windowHeight="9195"/>
  </bookViews>
  <sheets>
    <sheet name="Matkalasku" sheetId="1" r:id="rId1"/>
    <sheet name="Täyttöohjeet" sheetId="2" r:id="rId2"/>
    <sheet name="Ohjeita tuottajalle"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1" i="1" l="1"/>
  <c r="J31" i="1"/>
  <c r="L31" i="1"/>
  <c r="K31" i="1"/>
  <c r="D13" i="1"/>
  <c r="K13" i="1"/>
  <c r="L13" i="1"/>
  <c r="P13" i="1"/>
  <c r="D14" i="1"/>
  <c r="K14" i="1"/>
  <c r="L14" i="1" s="1"/>
  <c r="P14" i="1"/>
  <c r="P11" i="1"/>
  <c r="K12" i="1"/>
  <c r="K15" i="1"/>
  <c r="L15" i="1" s="1"/>
  <c r="K16" i="1"/>
  <c r="K17" i="1"/>
  <c r="K18" i="1"/>
  <c r="L18" i="1" s="1"/>
  <c r="K19" i="1"/>
  <c r="L19" i="1" s="1"/>
  <c r="K20" i="1"/>
  <c r="K21" i="1"/>
  <c r="K22" i="1"/>
  <c r="K23" i="1"/>
  <c r="K24" i="1"/>
  <c r="K25" i="1"/>
  <c r="P12" i="1"/>
  <c r="P15" i="1"/>
  <c r="P16" i="1"/>
  <c r="P17" i="1"/>
  <c r="P18" i="1"/>
  <c r="P19" i="1"/>
  <c r="P20" i="1"/>
  <c r="P21" i="1"/>
  <c r="P22" i="1"/>
  <c r="P23" i="1"/>
  <c r="P24" i="1"/>
  <c r="L12" i="1"/>
  <c r="L16" i="1"/>
  <c r="L17" i="1"/>
  <c r="L20" i="1"/>
  <c r="L21" i="1"/>
  <c r="D30" i="1"/>
  <c r="D22" i="1"/>
  <c r="D23" i="1"/>
  <c r="D24" i="1"/>
  <c r="D25" i="1"/>
  <c r="D26" i="1"/>
  <c r="D27" i="1"/>
  <c r="D28" i="1"/>
  <c r="D29" i="1"/>
  <c r="D12" i="1"/>
  <c r="D15" i="1"/>
  <c r="D16" i="1"/>
  <c r="D17" i="1"/>
  <c r="D18" i="1"/>
  <c r="D19" i="1"/>
  <c r="D20" i="1"/>
  <c r="D21" i="1"/>
  <c r="L22" i="1"/>
  <c r="L11" i="1"/>
  <c r="P25" i="1" l="1"/>
  <c r="P26" i="1"/>
  <c r="P27" i="1"/>
  <c r="P28" i="1"/>
  <c r="P29" i="1"/>
  <c r="P30" i="1"/>
  <c r="K11" i="1"/>
  <c r="D11" i="1" l="1"/>
  <c r="O31" i="1" l="1"/>
  <c r="L36" i="1" s="1"/>
  <c r="L23" i="1"/>
  <c r="L24" i="1"/>
  <c r="L25" i="1"/>
  <c r="K26" i="1"/>
  <c r="K27" i="1"/>
  <c r="L27" i="1" s="1"/>
  <c r="K28" i="1"/>
  <c r="L28" i="1" s="1"/>
  <c r="K29" i="1"/>
  <c r="L29" i="1" s="1"/>
  <c r="K30" i="1"/>
  <c r="L30" i="1" s="1"/>
  <c r="L26" i="1" l="1"/>
  <c r="L35" i="1"/>
  <c r="M35" i="1"/>
  <c r="M36" i="1"/>
  <c r="C38" i="1" l="1"/>
</calcChain>
</file>

<file path=xl/sharedStrings.xml><?xml version="1.0" encoding="utf-8"?>
<sst xmlns="http://schemas.openxmlformats.org/spreadsheetml/2006/main" count="144" uniqueCount="108">
  <si>
    <t>MATKALASKU</t>
  </si>
  <si>
    <t>Varkauden kaupunki</t>
  </si>
  <si>
    <t>Kulttuuri- ja tapahtumapalvelut</t>
  </si>
  <si>
    <t>Matka alkoi</t>
  </si>
  <si>
    <t>Matka päättyi</t>
  </si>
  <si>
    <t>pvm</t>
  </si>
  <si>
    <t>klo</t>
  </si>
  <si>
    <t>Matkareitti</t>
  </si>
  <si>
    <t>km</t>
  </si>
  <si>
    <t xml:space="preserve">Maksetaan </t>
  </si>
  <si>
    <t>€</t>
  </si>
  <si>
    <t>Suku- ja etunimet</t>
  </si>
  <si>
    <t>Virka/toimi</t>
  </si>
  <si>
    <t>Matkan tarkoitus</t>
  </si>
  <si>
    <t>Yhteensä</t>
  </si>
  <si>
    <t>Virasto tai laitos</t>
  </si>
  <si>
    <t>Lastenkulttuurikeskus Verso</t>
  </si>
  <si>
    <t>taidekasvattaja</t>
  </si>
  <si>
    <t>Projekti</t>
  </si>
  <si>
    <t>Vähennetään omavastuu 6 km/sivu</t>
  </si>
  <si>
    <t>Muut matkustajat</t>
  </si>
  <si>
    <t>Päiväys ja matkalaskun laatija</t>
  </si>
  <si>
    <t>Hyväksyminen</t>
  </si>
  <si>
    <t>Verollinen matka</t>
  </si>
  <si>
    <t>Kustannuskorvausmatka</t>
  </si>
  <si>
    <t>Palkkalaji 903</t>
  </si>
  <si>
    <t>Palkkalaji 7633</t>
  </si>
  <si>
    <t>Palkkalaji 7500</t>
  </si>
  <si>
    <t>Veroton matka</t>
  </si>
  <si>
    <t>Kilometrit yhteensä:</t>
  </si>
  <si>
    <t>Kokopäiväraha á 42 €</t>
  </si>
  <si>
    <t>kpl</t>
  </si>
  <si>
    <t>Osapäiväraha á 19 €</t>
  </si>
  <si>
    <t>Muut matkakorvaukset €</t>
  </si>
  <si>
    <t>Tili</t>
  </si>
  <si>
    <t>KP</t>
  </si>
  <si>
    <t>Toim.</t>
  </si>
  <si>
    <t>YL</t>
  </si>
  <si>
    <t>Menokohta:</t>
  </si>
  <si>
    <t>täytä</t>
  </si>
  <si>
    <r>
      <t xml:space="preserve">taidekasvattaja </t>
    </r>
    <r>
      <rPr>
        <sz val="11"/>
        <color rgb="FFFF0000"/>
        <rFont val="Calibri"/>
        <family val="2"/>
        <scheme val="minor"/>
      </rPr>
      <t>muuta tarvittaessa</t>
    </r>
  </si>
  <si>
    <r>
      <t xml:space="preserve">Lastenkulttuurikeskus Verso </t>
    </r>
    <r>
      <rPr>
        <sz val="11"/>
        <color rgb="FFFF0000"/>
        <rFont val="Calibri"/>
        <family val="2"/>
        <scheme val="minor"/>
      </rPr>
      <t>muuta tarvittaessa</t>
    </r>
  </si>
  <si>
    <t>Työtehtävä, esim. satutuokio</t>
  </si>
  <si>
    <t>pp.kk.vv</t>
  </si>
  <si>
    <t>tt.mm</t>
  </si>
  <si>
    <r>
      <rPr>
        <sz val="10"/>
        <rFont val="Calibri"/>
        <family val="2"/>
        <scheme val="minor"/>
      </rPr>
      <t>*</t>
    </r>
    <r>
      <rPr>
        <sz val="10"/>
        <color rgb="FFFF0000"/>
        <rFont val="Calibri"/>
        <family val="2"/>
        <scheme val="minor"/>
      </rPr>
      <t xml:space="preserve">Muuta tarvittaessa </t>
    </r>
  </si>
  <si>
    <t>* Täyttyy automaattisesti "Matka alkoi" pvm</t>
  </si>
  <si>
    <t>lähtöpaikka - kohde/kohteet -paluupaikka</t>
  </si>
  <si>
    <t>koko reitin kilometrit yhteensä</t>
  </si>
  <si>
    <t>**</t>
  </si>
  <si>
    <t>** Täyttyy automaattisesti kilometrit, joista vähennetty omavastuuosuus, sekä matkasta maksettava korvaus</t>
  </si>
  <si>
    <t>***</t>
  </si>
  <si>
    <t>*** Tuottaja täyttää, jos matka kuuluu jollekin hankkeelle</t>
  </si>
  <si>
    <r>
      <rPr>
        <sz val="11"/>
        <color rgb="FFFF0000"/>
        <rFont val="Calibri"/>
        <family val="2"/>
        <scheme val="minor"/>
      </rPr>
      <t>****</t>
    </r>
    <r>
      <rPr>
        <sz val="11"/>
        <color theme="1"/>
        <rFont val="Calibri"/>
        <family val="2"/>
        <scheme val="minor"/>
      </rPr>
      <t xml:space="preserve"> Muut matkustajat</t>
    </r>
  </si>
  <si>
    <t>*****</t>
  </si>
  <si>
    <t>***** Täyttyy automaattisesti kyydissä matkustavasta maksettava summa</t>
  </si>
  <si>
    <t>esimiehen allekirjoitus</t>
  </si>
  <si>
    <r>
      <t xml:space="preserve">Ohjeistus täytettäviin kohtiin </t>
    </r>
    <r>
      <rPr>
        <b/>
        <sz val="11"/>
        <color rgb="FFFF0000"/>
        <rFont val="Calibri"/>
        <family val="2"/>
        <scheme val="minor"/>
      </rPr>
      <t>punaisella</t>
    </r>
    <r>
      <rPr>
        <b/>
        <sz val="11"/>
        <rFont val="Calibri"/>
        <family val="2"/>
        <scheme val="minor"/>
      </rPr>
      <t>.</t>
    </r>
  </si>
  <si>
    <t>Tarkista saapuneen matkalaskun oikeellisuus.</t>
  </si>
  <si>
    <t>Mikäli matkoissa on sekä perusversoa, että hanketta / useampia hankkeita, täydennä Menokohta-taulukko ja laske erilaiset omille riveilleen.</t>
  </si>
  <si>
    <t>Pääsääntöisesti kaikki Versotarhureiden matkat ovat verottomia. Poikkeustilanteessa erittele kilometrit "Kilometrit yhteensä"-taulukkoon omille palkkalajeilleen.</t>
  </si>
  <si>
    <t>Mahdollisesti muutettavia (poista taulukon suojaus muokkauksen ajaksi):</t>
  </si>
  <si>
    <t>Tarkistuksen jälkeen käytä esimiehellä allekirjoitettavana ja lähetä Sarastialle.</t>
  </si>
  <si>
    <t>Kustannuskorvausmatkat ovat tositteita (matkaliput, majoitus- ja ruokailukuitit) vastaan maksettavia matkoja.</t>
  </si>
  <si>
    <t>Mikäli jostakin matkasta on sovittu maksettavaksi päivärahaa, täydennä oikean alareunan taulukko.</t>
  </si>
  <si>
    <t>**** Mikäli kyydissäsi matkustaa muita henkilöitä, joiden kuljetus on työnantajan asiana, täytä nämä sarakkeet. Jokainen matkustaja omalle rivilleen. Näille riveille voi myös merkitä, mikäli kyydissäsi kulkee työhön liittyen koira tai koneita tai muita esineitä, joiden paino ylittää 80 kiloa tai joiden koko on suuri.</t>
  </si>
  <si>
    <t>Korjaa €-sarakkeen kaava jos tämä</t>
  </si>
  <si>
    <t>Jos joku muu kulkuneuvo:</t>
  </si>
  <si>
    <t>moottorivene, enintään 50 hv</t>
  </si>
  <si>
    <t>moottorivene, yli 50 hv</t>
  </si>
  <si>
    <t>moottorikelkka</t>
  </si>
  <si>
    <t>mönkijä</t>
  </si>
  <si>
    <t>moottoripyörä</t>
  </si>
  <si>
    <t>mopo</t>
  </si>
  <si>
    <t>muu kulkuneuvo</t>
  </si>
  <si>
    <t>julkinen liikenne</t>
  </si>
  <si>
    <t>korvaus tositteiden mukaan (=kustannuskorvausmatka)</t>
  </si>
  <si>
    <t>Muuta kilometrikorvaus</t>
  </si>
  <si>
    <t>Kulkuneuvo</t>
  </si>
  <si>
    <t>oma auto</t>
  </si>
  <si>
    <r>
      <t xml:space="preserve">oma auto </t>
    </r>
    <r>
      <rPr>
        <sz val="11"/>
        <color rgb="FFFF0000"/>
        <rFont val="Calibri"/>
        <family val="2"/>
        <scheme val="minor"/>
      </rPr>
      <t>muuta tarvittaessa</t>
    </r>
  </si>
  <si>
    <t>"Muut matkustajat" -kohtaan henkilö voi täyttää myös muita kilometrikorvausta korottavia asioita.</t>
  </si>
  <si>
    <t>Värilliset kohdat täydentyvät automaattisesti tai ovat työnantajan täytettäviä</t>
  </si>
  <si>
    <t>Jos eri matkoilla eri kulkuneuvoja, merkitse tähän kaikki ja matkareittikohtaan ko. kulkuneuvo.</t>
  </si>
  <si>
    <t xml:space="preserve">Verottoman km-korvauksen (palkkalaji 7500) tili on 4420, verollisen (palkkalaji 903) tili 4012.  Lomakkeella tulisi näkyä maksettavien kilometrien lisäksi  tiliöinti kokonaisuudessaan ja hyväksyjän allekirjoitus. </t>
  </si>
  <si>
    <t>HUOM! Tarvittaessa voit lisätä rivejä matkataulukkoon.</t>
  </si>
  <si>
    <t>pp.kk.vv oma nimi (tulostettatessa allekirjoitus)</t>
  </si>
  <si>
    <t>Täytettyäsi matkalaskun, tallenna nimellä muotoon: Oma nimi kuukausi vuosi (esim. VienoVersolainen syykuu 2021) ja lähettä tuottajalle sähköpostitse.</t>
  </si>
  <si>
    <t>4 senttiä kilometriltä sellaisista autossa kuljetettavista koneista tai muista esineistä, joiden paino ylittää 80 kiloa tai joiden koko on suuri</t>
  </si>
  <si>
    <t>4 senttiä kilometriltä, jos palkansaaja työhönsä kuuluvien tehtävien vuoksi kuljettaa autossa koiraa</t>
  </si>
  <si>
    <t>Kyydissä matkustavista työantajan palveluksessa olevista henkilöistä 0,04€/hlö/km</t>
  </si>
  <si>
    <t>15 senttiä kilometriltä silloin, kun työn suorittaminen edellyttää asuntovaunun kuljettamista autoon kiinnitettynä</t>
  </si>
  <si>
    <r>
      <t xml:space="preserve">Tarkista onko mukana </t>
    </r>
    <r>
      <rPr>
        <b/>
        <sz val="11"/>
        <color theme="1"/>
        <rFont val="Calibri"/>
        <family val="2"/>
        <scheme val="minor"/>
      </rPr>
      <t>hankkeille kuuluvia matkoja</t>
    </r>
    <r>
      <rPr>
        <sz val="11"/>
        <color theme="1"/>
        <rFont val="Calibri"/>
        <family val="2"/>
        <scheme val="minor"/>
      </rPr>
      <t xml:space="preserve"> -&gt; täytä </t>
    </r>
    <r>
      <rPr>
        <b/>
        <sz val="11"/>
        <color theme="1"/>
        <rFont val="Calibri"/>
        <family val="2"/>
        <scheme val="minor"/>
      </rPr>
      <t>projektinumero</t>
    </r>
    <r>
      <rPr>
        <sz val="11"/>
        <color theme="1"/>
        <rFont val="Calibri"/>
        <family val="2"/>
        <scheme val="minor"/>
      </rPr>
      <t xml:space="preserve"> matkan kohdalle.</t>
    </r>
  </si>
  <si>
    <t>nimet</t>
  </si>
  <si>
    <t>hlöä</t>
  </si>
  <si>
    <t>mukana matkustavien nimet</t>
  </si>
  <si>
    <t>mukana matkustavien henkilömäärä</t>
  </si>
  <si>
    <t>Kilometrikorvaus 0,55€/km</t>
  </si>
  <si>
    <t>9 senttiä kilometriltä perävaunun kuljettamisesta autoon kiinnitettynä</t>
  </si>
  <si>
    <t>28 senttiä kilometriltä silloin, kun työn suorittaminen edellyttää taukotuvan tai vastaavan raskaan kuorman kuljettamista autoon kiinnitettynä</t>
  </si>
  <si>
    <t>12 senttiä kilometriltä silloin, kun työn suorittaminen edellyttää liikkumista autolla metsäautotiellä tai muulta liikenteeltä suljetulla tienrakennustyömaalla, kyseisten kilometrien osalta</t>
  </si>
  <si>
    <t>97 senttiä kilometriltä</t>
  </si>
  <si>
    <t>141 senttiä kilometriltä</t>
  </si>
  <si>
    <t>134 senttiä kilometriltä</t>
  </si>
  <si>
    <t>126 senttiä kilometriltä</t>
  </si>
  <si>
    <t>42 senttiä kilometriltä (ensimmäiset 5000km/v, jonka ylittävät 41snt/km)</t>
  </si>
  <si>
    <t>23 senttiä kilometriltä</t>
  </si>
  <si>
    <t>13 senttiä kilometriltä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</si>
</sst>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1"/>
      <color theme="1" tint="0.499984740745262"/>
      <name val="Calibri"/>
      <family val="2"/>
      <scheme val="minor"/>
    </font>
    <font>
      <sz val="11"/>
      <name val="Calibri"/>
      <family val="2"/>
      <scheme val="minor"/>
    </font>
    <font>
      <b/>
      <sz val="11"/>
      <name val="Arial"/>
      <family val="2"/>
    </font>
    <font>
      <b/>
      <sz val="10"/>
      <color theme="1"/>
      <name val="Calibri"/>
      <family val="2"/>
      <scheme val="minor"/>
    </font>
    <font>
      <sz val="10"/>
      <color rgb="FFFF0000"/>
      <name val="Calibri"/>
      <family val="2"/>
      <scheme val="minor"/>
    </font>
    <font>
      <sz val="10"/>
      <name val="Calibri"/>
      <family val="2"/>
      <scheme val="minor"/>
    </font>
    <font>
      <b/>
      <sz val="11"/>
      <color rgb="FFFF0000"/>
      <name val="Calibri"/>
      <family val="2"/>
      <scheme val="minor"/>
    </font>
    <font>
      <b/>
      <sz val="11"/>
      <name val="Calibri"/>
      <family val="2"/>
      <scheme val="minor"/>
    </font>
    <font>
      <b/>
      <sz val="11"/>
      <color theme="2" tint="-9.9978637043366805E-2"/>
      <name val="Calibri"/>
      <family val="2"/>
      <scheme val="minor"/>
    </font>
    <font>
      <b/>
      <sz val="11"/>
      <color theme="2" tint="-9.9978637043366805E-2"/>
      <name val="Arial"/>
      <family val="2"/>
    </font>
    <font>
      <b/>
      <sz val="10"/>
      <color theme="2" tint="-9.9978637043366805E-2"/>
      <name val="Calibri"/>
      <family val="2"/>
      <scheme val="minor"/>
    </font>
    <font>
      <sz val="10"/>
      <color theme="2" tint="-9.9978637043366805E-2"/>
      <name val="Calibri"/>
      <family val="2"/>
      <scheme val="minor"/>
    </font>
    <font>
      <b/>
      <sz val="11"/>
      <color rgb="FF00B050"/>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7FFF7"/>
        <bgColor indexed="64"/>
      </patternFill>
    </fill>
    <fill>
      <patternFill patternType="solid">
        <fgColor rgb="FFFFFF9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76">
    <xf numFmtId="0" fontId="0" fillId="0" borderId="0" xfId="0"/>
    <xf numFmtId="0" fontId="2" fillId="0" borderId="0" xfId="0" applyFont="1"/>
    <xf numFmtId="0" fontId="0" fillId="0" borderId="1" xfId="0" applyBorder="1"/>
    <xf numFmtId="0" fontId="0" fillId="0" borderId="0" xfId="0" applyAlignment="1">
      <alignment horizontal="center" vertical="center"/>
    </xf>
    <xf numFmtId="0" fontId="0" fillId="0" borderId="0" xfId="0" applyAlignment="1">
      <alignment vertical="center" wrapText="1"/>
    </xf>
    <xf numFmtId="0" fontId="0" fillId="0" borderId="0" xfId="0"/>
    <xf numFmtId="49" fontId="3"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horizontal="center" vertical="center"/>
      <protection locked="0"/>
    </xf>
    <xf numFmtId="2" fontId="3" fillId="3" borderId="1" xfId="0" applyNumberFormat="1" applyFont="1" applyFill="1" applyBorder="1" applyAlignment="1">
      <alignment horizontal="center" vertical="center"/>
    </xf>
    <xf numFmtId="0" fontId="0" fillId="0" borderId="1" xfId="0" applyBorder="1" applyAlignment="1"/>
    <xf numFmtId="164" fontId="3" fillId="0" borderId="1" xfId="0" applyNumberFormat="1" applyFont="1" applyBorder="1" applyAlignment="1" applyProtection="1">
      <alignment horizontal="center" vertical="center"/>
      <protection locked="0"/>
    </xf>
    <xf numFmtId="2" fontId="2" fillId="3" borderId="9" xfId="0" applyNumberFormat="1" applyFont="1" applyFill="1" applyBorder="1" applyAlignment="1">
      <alignment horizontal="center" vertical="center"/>
    </xf>
    <xf numFmtId="2" fontId="2" fillId="3" borderId="6" xfId="0" applyNumberFormat="1" applyFont="1" applyFill="1" applyBorder="1" applyAlignment="1">
      <alignment horizontal="center" vertical="center"/>
    </xf>
    <xf numFmtId="2" fontId="4" fillId="3" borderId="23" xfId="0" applyNumberFormat="1" applyFont="1" applyFill="1" applyBorder="1" applyAlignment="1">
      <alignment horizontal="center" vertical="center"/>
    </xf>
    <xf numFmtId="49" fontId="3" fillId="0" borderId="11" xfId="0" applyNumberFormat="1" applyFont="1" applyBorder="1" applyAlignment="1" applyProtection="1">
      <alignment horizontal="center" vertical="center" wrapText="1"/>
      <protection locked="0"/>
    </xf>
    <xf numFmtId="164" fontId="3" fillId="0" borderId="12"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2" fontId="3" fillId="0" borderId="12" xfId="0" applyNumberFormat="1" applyFont="1" applyBorder="1" applyAlignment="1" applyProtection="1">
      <alignment horizontal="center" vertical="center"/>
      <protection locked="0"/>
    </xf>
    <xf numFmtId="2" fontId="3" fillId="3" borderId="12" xfId="0" applyNumberFormat="1" applyFont="1" applyFill="1" applyBorder="1" applyAlignment="1">
      <alignment horizontal="center" vertical="center"/>
    </xf>
    <xf numFmtId="49" fontId="3" fillId="0" borderId="26" xfId="0" applyNumberFormat="1" applyFont="1" applyBorder="1" applyAlignment="1" applyProtection="1">
      <alignment horizontal="center" vertical="center" wrapText="1"/>
      <protection locked="0"/>
    </xf>
    <xf numFmtId="49" fontId="3" fillId="0" borderId="17" xfId="0" applyNumberFormat="1" applyFont="1" applyBorder="1" applyAlignment="1" applyProtection="1">
      <alignment horizontal="center" vertical="center" wrapText="1"/>
      <protection locked="0"/>
    </xf>
    <xf numFmtId="164" fontId="3" fillId="0" borderId="18"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protection locked="0"/>
    </xf>
    <xf numFmtId="2" fontId="3" fillId="0" borderId="18" xfId="0" applyNumberFormat="1" applyFont="1" applyBorder="1" applyAlignment="1" applyProtection="1">
      <alignment horizontal="center" vertical="center"/>
      <protection locked="0"/>
    </xf>
    <xf numFmtId="2" fontId="3" fillId="3" borderId="18" xfId="0" applyNumberFormat="1" applyFont="1" applyFill="1" applyBorder="1" applyAlignment="1">
      <alignment horizontal="center" vertical="center"/>
    </xf>
    <xf numFmtId="0" fontId="2" fillId="0" borderId="0" xfId="0" applyFont="1" applyBorder="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10" xfId="0" applyFont="1" applyFill="1" applyBorder="1" applyAlignment="1">
      <alignment horizontal="center" vertical="center"/>
    </xf>
    <xf numFmtId="0" fontId="9" fillId="5" borderId="8" xfId="0" applyFont="1" applyFill="1" applyBorder="1"/>
    <xf numFmtId="2" fontId="0" fillId="5" borderId="32" xfId="0" applyNumberFormat="1" applyFill="1" applyBorder="1"/>
    <xf numFmtId="0" fontId="3" fillId="5" borderId="9"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1" xfId="0" applyFont="1" applyFill="1" applyBorder="1" applyAlignment="1">
      <alignment horizontal="center" vertical="center"/>
    </xf>
    <xf numFmtId="0" fontId="0" fillId="5" borderId="29" xfId="0" applyFill="1" applyBorder="1"/>
    <xf numFmtId="0" fontId="9" fillId="5" borderId="8"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0" fillId="5" borderId="30" xfId="0" applyFill="1" applyBorder="1"/>
    <xf numFmtId="0" fontId="1" fillId="0" borderId="0" xfId="0" applyFont="1"/>
    <xf numFmtId="0" fontId="0" fillId="2" borderId="27" xfId="0" applyFill="1" applyBorder="1" applyAlignment="1" applyProtection="1">
      <alignment horizontal="center" vertical="center"/>
    </xf>
    <xf numFmtId="0" fontId="0" fillId="0" borderId="0" xfId="0" applyAlignment="1">
      <alignment horizontal="left" vertical="center" indent="1"/>
    </xf>
    <xf numFmtId="0" fontId="0" fillId="0" borderId="1" xfId="0" applyFill="1" applyBorder="1" applyAlignment="1"/>
    <xf numFmtId="2" fontId="3" fillId="6" borderId="16" xfId="0" applyNumberFormat="1" applyFont="1" applyFill="1" applyBorder="1" applyAlignment="1">
      <alignment horizontal="center" vertical="center"/>
    </xf>
    <xf numFmtId="2" fontId="3" fillId="6" borderId="27" xfId="0" applyNumberFormat="1" applyFont="1" applyFill="1" applyBorder="1" applyAlignment="1">
      <alignment horizontal="center" vertical="center"/>
    </xf>
    <xf numFmtId="2" fontId="3" fillId="6" borderId="22" xfId="0" applyNumberFormat="1" applyFont="1" applyFill="1" applyBorder="1" applyAlignment="1">
      <alignment horizontal="center" vertical="center"/>
    </xf>
    <xf numFmtId="2" fontId="4" fillId="6" borderId="23" xfId="0" applyNumberFormat="1" applyFont="1" applyFill="1" applyBorder="1" applyAlignment="1">
      <alignment horizontal="center" vertical="center"/>
    </xf>
    <xf numFmtId="2" fontId="2" fillId="6" borderId="6" xfId="0" applyNumberFormat="1" applyFont="1" applyFill="1" applyBorder="1" applyAlignment="1">
      <alignment horizontal="center" vertical="center"/>
    </xf>
    <xf numFmtId="0" fontId="7" fillId="4" borderId="26" xfId="0" applyFont="1" applyFill="1" applyBorder="1" applyAlignment="1">
      <alignment horizontal="center" vertical="center"/>
    </xf>
    <xf numFmtId="0" fontId="7" fillId="4" borderId="1" xfId="0" applyFont="1" applyFill="1" applyBorder="1" applyAlignment="1">
      <alignment horizontal="center" vertical="center"/>
    </xf>
    <xf numFmtId="2" fontId="7" fillId="4" borderId="29" xfId="0" applyNumberFormat="1" applyFont="1" applyFill="1" applyBorder="1"/>
    <xf numFmtId="2" fontId="16" fillId="5" borderId="8" xfId="0" applyNumberFormat="1" applyFont="1" applyFill="1" applyBorder="1" applyAlignment="1">
      <alignment horizontal="center" vertical="center"/>
    </xf>
    <xf numFmtId="0" fontId="17" fillId="5" borderId="9" xfId="0" applyFont="1" applyFill="1" applyBorder="1" applyAlignment="1">
      <alignment horizontal="center" vertical="center"/>
    </xf>
    <xf numFmtId="0" fontId="2" fillId="0" borderId="0" xfId="0" applyFont="1" applyProtection="1"/>
    <xf numFmtId="0" fontId="0" fillId="0" borderId="0" xfId="0" applyProtection="1"/>
    <xf numFmtId="0" fontId="0" fillId="0" borderId="1" xfId="0" applyBorder="1" applyProtection="1"/>
    <xf numFmtId="0" fontId="0" fillId="0" borderId="1" xfId="0" applyBorder="1" applyAlignment="1" applyProtection="1"/>
    <xf numFmtId="0" fontId="0" fillId="0" borderId="1" xfId="0" applyFill="1" applyBorder="1" applyAlignment="1" applyProtection="1"/>
    <xf numFmtId="0" fontId="0" fillId="0" borderId="0" xfId="0" applyBorder="1" applyAlignment="1" applyProtection="1">
      <alignment horizontal="center" vertical="center"/>
    </xf>
    <xf numFmtId="0" fontId="0" fillId="0" borderId="18" xfId="0" applyBorder="1" applyAlignment="1" applyProtection="1">
      <alignment horizontal="center" vertical="center"/>
    </xf>
    <xf numFmtId="0" fontId="0" fillId="3" borderId="18" xfId="0" applyFill="1" applyBorder="1" applyAlignment="1" applyProtection="1">
      <alignment horizontal="center" vertical="center" wrapText="1"/>
    </xf>
    <xf numFmtId="0" fontId="0" fillId="3" borderId="22" xfId="0" applyFill="1" applyBorder="1" applyAlignment="1" applyProtection="1">
      <alignment horizontal="center" vertical="center"/>
    </xf>
    <xf numFmtId="49" fontId="10" fillId="0" borderId="11" xfId="0" applyNumberFormat="1" applyFont="1" applyBorder="1" applyAlignment="1" applyProtection="1">
      <alignment horizontal="center" vertical="center" wrapText="1"/>
    </xf>
    <xf numFmtId="164" fontId="10" fillId="0" borderId="12" xfId="0" applyNumberFormat="1" applyFont="1" applyBorder="1" applyAlignment="1" applyProtection="1">
      <alignment horizontal="center" vertical="center"/>
    </xf>
    <xf numFmtId="49" fontId="10" fillId="0" borderId="12" xfId="0" applyNumberFormat="1" applyFont="1" applyBorder="1" applyAlignment="1" applyProtection="1">
      <alignment horizontal="center" vertical="center"/>
    </xf>
    <xf numFmtId="164" fontId="10" fillId="0" borderId="12" xfId="0" applyNumberFormat="1" applyFont="1" applyBorder="1" applyAlignment="1" applyProtection="1">
      <alignment horizontal="center" vertical="center" wrapText="1"/>
    </xf>
    <xf numFmtId="2" fontId="10" fillId="0" borderId="12" xfId="0" applyNumberFormat="1" applyFont="1" applyBorder="1" applyAlignment="1" applyProtection="1">
      <alignment horizontal="center" vertical="center"/>
    </xf>
    <xf numFmtId="2" fontId="11" fillId="3" borderId="12" xfId="0" applyNumberFormat="1"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1" fillId="0" borderId="0" xfId="0" applyFont="1" applyAlignment="1" applyProtection="1">
      <alignment horizontal="center" vertical="center"/>
    </xf>
    <xf numFmtId="49" fontId="10" fillId="0" borderId="12" xfId="0" applyNumberFormat="1"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2" fontId="11" fillId="3" borderId="16" xfId="0" applyNumberFormat="1" applyFont="1" applyFill="1" applyBorder="1" applyAlignment="1" applyProtection="1">
      <alignment horizontal="center" vertical="center"/>
    </xf>
    <xf numFmtId="0" fontId="0" fillId="0" borderId="8" xfId="0" applyBorder="1" applyAlignment="1">
      <alignment horizontal="center" vertical="center"/>
    </xf>
    <xf numFmtId="0" fontId="0" fillId="3" borderId="8" xfId="0" applyFill="1" applyBorder="1" applyAlignment="1">
      <alignment horizontal="center" vertical="center" wrapText="1"/>
    </xf>
    <xf numFmtId="0" fontId="0" fillId="6" borderId="39" xfId="0" applyFill="1" applyBorder="1" applyAlignment="1">
      <alignment horizontal="center" vertical="center"/>
    </xf>
    <xf numFmtId="0" fontId="0" fillId="5" borderId="11" xfId="0" applyFont="1" applyFill="1" applyBorder="1" applyAlignment="1">
      <alignment horizontal="center" vertical="center"/>
    </xf>
    <xf numFmtId="0" fontId="0" fillId="5" borderId="12" xfId="0" applyFont="1" applyFill="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49" fontId="3" fillId="0" borderId="18"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center" vertical="center" wrapText="1"/>
      <protection locked="0"/>
    </xf>
    <xf numFmtId="0" fontId="0" fillId="2" borderId="16" xfId="0" applyFill="1" applyBorder="1" applyAlignment="1" applyProtection="1">
      <alignment horizontal="center" vertical="center"/>
    </xf>
    <xf numFmtId="0" fontId="0" fillId="2" borderId="22" xfId="0" applyFill="1" applyBorder="1" applyAlignment="1" applyProtection="1">
      <alignment horizontal="center" vertical="center"/>
    </xf>
    <xf numFmtId="0" fontId="4" fillId="0" borderId="0" xfId="0" applyFont="1"/>
    <xf numFmtId="0" fontId="0" fillId="0" borderId="8" xfId="0" applyFont="1" applyBorder="1" applyAlignment="1">
      <alignment horizontal="center" vertical="center" wrapText="1"/>
    </xf>
    <xf numFmtId="1" fontId="3" fillId="0" borderId="12" xfId="0" applyNumberFormat="1" applyFont="1" applyBorder="1" applyAlignment="1" applyProtection="1">
      <alignment horizontal="center" vertical="center"/>
      <protection locked="0"/>
    </xf>
    <xf numFmtId="1" fontId="3" fillId="0" borderId="1" xfId="0" applyNumberFormat="1" applyFont="1" applyBorder="1" applyAlignment="1" applyProtection="1">
      <alignment horizontal="center" vertical="center"/>
      <protection locked="0"/>
    </xf>
    <xf numFmtId="1" fontId="3" fillId="0" borderId="18" xfId="0" applyNumberFormat="1" applyFont="1" applyBorder="1" applyAlignment="1" applyProtection="1">
      <alignment horizontal="center" vertical="center"/>
      <protection locked="0"/>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0" borderId="42" xfId="0" applyBorder="1" applyAlignment="1">
      <alignment horizontal="center" vertical="center"/>
    </xf>
    <xf numFmtId="0" fontId="0" fillId="0" borderId="28" xfId="0" applyBorder="1" applyAlignment="1">
      <alignment horizontal="center" vertical="center"/>
    </xf>
    <xf numFmtId="0" fontId="0" fillId="0" borderId="43" xfId="0" applyBorder="1" applyAlignment="1">
      <alignment horizontal="center" vertical="center"/>
    </xf>
    <xf numFmtId="0" fontId="2" fillId="0" borderId="0" xfId="0" applyFont="1" applyBorder="1" applyAlignment="1">
      <alignment horizontal="left" vertical="center"/>
    </xf>
    <xf numFmtId="0" fontId="0" fillId="0" borderId="1" xfId="0" applyBorder="1" applyAlignment="1" applyProtection="1">
      <alignment horizontal="center"/>
      <protection locked="0"/>
    </xf>
    <xf numFmtId="0" fontId="0" fillId="5" borderId="1" xfId="0" applyFill="1" applyBorder="1" applyAlignment="1">
      <alignment horizontal="center"/>
    </xf>
    <xf numFmtId="0" fontId="5" fillId="0" borderId="1" xfId="0" applyFont="1" applyBorder="1" applyAlignment="1">
      <alignment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49" fontId="0" fillId="0" borderId="11" xfId="0" applyNumberFormat="1" applyBorder="1" applyAlignment="1">
      <alignment horizontal="center" vertical="center" wrapText="1"/>
    </xf>
    <xf numFmtId="49" fontId="0" fillId="0" borderId="36" xfId="0" applyNumberFormat="1" applyBorder="1" applyAlignment="1">
      <alignment horizontal="center" vertical="center" wrapText="1"/>
    </xf>
    <xf numFmtId="0" fontId="2" fillId="0" borderId="0" xfId="0" applyFon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3" borderId="12" xfId="0" applyFill="1" applyBorder="1" applyAlignment="1">
      <alignment horizontal="center" vertical="center" wrapText="1"/>
    </xf>
    <xf numFmtId="0" fontId="8" fillId="5" borderId="1" xfId="0" applyNumberFormat="1" applyFont="1" applyFill="1" applyBorder="1" applyAlignment="1">
      <alignment horizontal="center" vertical="center"/>
    </xf>
    <xf numFmtId="0" fontId="15" fillId="5" borderId="1" xfId="0" applyNumberFormat="1" applyFont="1" applyFill="1" applyBorder="1" applyAlignment="1">
      <alignment horizontal="center" vertical="center"/>
    </xf>
    <xf numFmtId="0" fontId="2" fillId="5" borderId="34" xfId="0" applyFont="1" applyFill="1" applyBorder="1" applyAlignment="1">
      <alignment horizontal="center"/>
    </xf>
    <xf numFmtId="0" fontId="2" fillId="5" borderId="35" xfId="0" applyFont="1" applyFill="1" applyBorder="1" applyAlignment="1">
      <alignment horizontal="center"/>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0" fillId="5" borderId="4" xfId="0" applyFill="1" applyBorder="1" applyAlignment="1">
      <alignment horizontal="left" vertical="center"/>
    </xf>
    <xf numFmtId="0" fontId="0" fillId="5" borderId="5" xfId="0" applyFill="1" applyBorder="1" applyAlignment="1">
      <alignment horizontal="left" vertical="center"/>
    </xf>
    <xf numFmtId="0" fontId="6" fillId="5" borderId="6" xfId="0" applyFont="1" applyFill="1" applyBorder="1" applyAlignment="1">
      <alignment vertical="center"/>
    </xf>
    <xf numFmtId="0" fontId="6" fillId="5" borderId="7" xfId="0" applyFont="1" applyFill="1" applyBorder="1" applyAlignment="1">
      <alignment vertical="center"/>
    </xf>
    <xf numFmtId="0" fontId="0" fillId="2" borderId="16" xfId="0" applyFill="1" applyBorder="1" applyAlignment="1">
      <alignment horizontal="center" vertical="center"/>
    </xf>
    <xf numFmtId="0" fontId="0" fillId="2" borderId="39" xfId="0" applyFill="1" applyBorder="1" applyAlignment="1">
      <alignment horizontal="center" vertical="center"/>
    </xf>
    <xf numFmtId="2" fontId="7" fillId="5" borderId="1" xfId="0" applyNumberFormat="1" applyFont="1" applyFill="1" applyBorder="1" applyAlignment="1">
      <alignment horizontal="center" vertical="center"/>
    </xf>
    <xf numFmtId="0" fontId="0" fillId="4" borderId="9" xfId="0" applyFont="1" applyFill="1" applyBorder="1" applyAlignment="1">
      <alignment horizontal="center"/>
    </xf>
    <xf numFmtId="0" fontId="0" fillId="4" borderId="31" xfId="0" applyFont="1" applyFill="1" applyBorder="1" applyAlignment="1">
      <alignment horizontal="center"/>
    </xf>
    <xf numFmtId="0" fontId="0" fillId="5" borderId="9" xfId="0" applyFont="1" applyFill="1" applyBorder="1" applyAlignment="1">
      <alignment horizontal="center"/>
    </xf>
    <xf numFmtId="0" fontId="0" fillId="5" borderId="31" xfId="0" applyFont="1" applyFill="1" applyBorder="1" applyAlignment="1">
      <alignment horizontal="center"/>
    </xf>
    <xf numFmtId="0" fontId="0" fillId="5" borderId="40" xfId="0" applyFont="1" applyFill="1" applyBorder="1" applyAlignment="1">
      <alignment horizontal="center"/>
    </xf>
    <xf numFmtId="0" fontId="0" fillId="5" borderId="41" xfId="0" applyFont="1" applyFill="1" applyBorder="1" applyAlignment="1">
      <alignment horizont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0" fillId="5" borderId="12" xfId="0" applyFont="1" applyFill="1" applyBorder="1" applyAlignment="1">
      <alignment horizontal="center"/>
    </xf>
    <xf numFmtId="0" fontId="0" fillId="5" borderId="16" xfId="0" applyFont="1" applyFill="1" applyBorder="1" applyAlignment="1">
      <alignment horizontal="center"/>
    </xf>
    <xf numFmtId="49" fontId="3" fillId="0" borderId="1" xfId="0" applyNumberFormat="1" applyFont="1" applyBorder="1" applyAlignment="1" applyProtection="1">
      <alignment horizontal="center" vertical="center" wrapText="1"/>
      <protection locked="0"/>
    </xf>
    <xf numFmtId="49" fontId="3" fillId="0" borderId="18"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center" vertical="center" wrapText="1"/>
      <protection locked="0"/>
    </xf>
    <xf numFmtId="49" fontId="10" fillId="0" borderId="24" xfId="0" applyNumberFormat="1" applyFont="1" applyBorder="1" applyAlignment="1" applyProtection="1">
      <alignment horizontal="center" vertical="center" wrapText="1"/>
    </xf>
    <xf numFmtId="49" fontId="10" fillId="0" borderId="28" xfId="0" applyNumberFormat="1" applyFont="1" applyBorder="1" applyAlignment="1" applyProtection="1">
      <alignment horizontal="center" vertical="center" wrapText="1"/>
    </xf>
    <xf numFmtId="49" fontId="10" fillId="0" borderId="25" xfId="0" applyNumberFormat="1" applyFont="1" applyBorder="1" applyAlignment="1" applyProtection="1">
      <alignment horizontal="center" vertical="center" wrapText="1"/>
    </xf>
    <xf numFmtId="0" fontId="0" fillId="0" borderId="12" xfId="0" applyBorder="1" applyAlignment="1" applyProtection="1">
      <alignment horizontal="center" vertical="center"/>
    </xf>
    <xf numFmtId="0" fontId="0" fillId="0" borderId="18" xfId="0" applyBorder="1" applyAlignment="1" applyProtection="1">
      <alignment horizontal="center" vertical="center"/>
    </xf>
    <xf numFmtId="0" fontId="0" fillId="3" borderId="12" xfId="0" applyFill="1" applyBorder="1" applyAlignment="1" applyProtection="1">
      <alignment horizontal="center" vertical="center" wrapText="1"/>
    </xf>
    <xf numFmtId="0" fontId="5" fillId="0" borderId="1" xfId="0" applyFont="1" applyBorder="1" applyAlignment="1" applyProtection="1">
      <alignment vertical="center"/>
    </xf>
    <xf numFmtId="0" fontId="1" fillId="0" borderId="1" xfId="0" applyFont="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 xfId="0" applyFont="1" applyFill="1" applyBorder="1" applyAlignment="1" applyProtection="1">
      <alignment horizontal="center" vertical="center"/>
    </xf>
    <xf numFmtId="0" fontId="0" fillId="5" borderId="1" xfId="0" applyFont="1" applyFill="1" applyBorder="1" applyAlignment="1" applyProtection="1">
      <alignment horizontal="center" vertical="center"/>
    </xf>
    <xf numFmtId="0" fontId="0" fillId="0" borderId="0" xfId="0" applyProtection="1"/>
    <xf numFmtId="0" fontId="0" fillId="0" borderId="0" xfId="0" applyAlignment="1" applyProtection="1">
      <alignment horizontal="left" vertical="center" wrapText="1"/>
    </xf>
    <xf numFmtId="0" fontId="0" fillId="0" borderId="42" xfId="0" applyBorder="1" applyAlignment="1" applyProtection="1">
      <alignment horizontal="center" vertical="center"/>
    </xf>
    <xf numFmtId="0" fontId="0" fillId="0" borderId="28" xfId="0" applyBorder="1" applyAlignment="1" applyProtection="1">
      <alignment horizontal="center" vertical="center"/>
    </xf>
    <xf numFmtId="0" fontId="0" fillId="0" borderId="43" xfId="0" applyBorder="1" applyAlignment="1" applyProtection="1">
      <alignment horizontal="center" vertical="center"/>
    </xf>
    <xf numFmtId="0" fontId="18" fillId="0" borderId="0" xfId="0" applyFont="1" applyAlignment="1" applyProtection="1">
      <alignment vertical="top" wrapText="1"/>
    </xf>
    <xf numFmtId="0" fontId="1" fillId="0" borderId="1" xfId="0" applyFont="1" applyBorder="1" applyAlignment="1" applyProtection="1">
      <alignment horizontal="center"/>
    </xf>
    <xf numFmtId="0" fontId="0" fillId="0" borderId="1" xfId="0" applyBorder="1" applyAlignment="1" applyProtection="1">
      <alignment horizontal="center"/>
    </xf>
    <xf numFmtId="49" fontId="0" fillId="0" borderId="11" xfId="0" applyNumberFormat="1" applyBorder="1" applyAlignment="1" applyProtection="1">
      <alignment horizontal="center" vertical="center" wrapText="1"/>
    </xf>
    <xf numFmtId="49" fontId="0" fillId="0" borderId="17" xfId="0" applyNumberFormat="1" applyBorder="1" applyAlignment="1" applyProtection="1">
      <alignment horizontal="center" vertical="center" wrapText="1"/>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0" fillId="0" borderId="14" xfId="0" applyBorder="1" applyAlignment="1" applyProtection="1">
      <alignment horizontal="center" vertical="center"/>
    </xf>
    <xf numFmtId="0" fontId="0" fillId="0" borderId="19" xfId="0" applyBorder="1" applyAlignment="1" applyProtection="1">
      <alignment horizontal="center" vertical="center"/>
    </xf>
    <xf numFmtId="0" fontId="0" fillId="0" borderId="21" xfId="0" applyBorder="1" applyAlignment="1" applyProtection="1">
      <alignment horizontal="center" vertical="center"/>
    </xf>
    <xf numFmtId="0" fontId="0" fillId="0" borderId="20" xfId="0" applyBorder="1" applyAlignment="1" applyProtection="1">
      <alignment horizontal="center" vertical="center"/>
    </xf>
    <xf numFmtId="0" fontId="0" fillId="2" borderId="16" xfId="0" applyFill="1" applyBorder="1" applyAlignment="1" applyProtection="1">
      <alignment horizontal="center" vertical="center"/>
    </xf>
    <xf numFmtId="0" fontId="0" fillId="2" borderId="22" xfId="0" applyFill="1" applyBorder="1" applyAlignment="1" applyProtection="1">
      <alignment horizontal="center" vertical="center"/>
    </xf>
    <xf numFmtId="0" fontId="1" fillId="0" borderId="0" xfId="0" applyFont="1" applyAlignment="1">
      <alignment horizontal="center" vertical="center"/>
    </xf>
    <xf numFmtId="49" fontId="3" fillId="0" borderId="44" xfId="0" applyNumberFormat="1" applyFont="1" applyBorder="1" applyAlignment="1" applyProtection="1">
      <alignment horizontal="center" vertical="center" wrapText="1"/>
      <protection locked="0"/>
    </xf>
    <xf numFmtId="164" fontId="3" fillId="0" borderId="9"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wrapText="1"/>
      <protection locked="0"/>
    </xf>
    <xf numFmtId="2" fontId="3" fillId="0" borderId="9" xfId="0" applyNumberFormat="1" applyFont="1" applyBorder="1" applyAlignment="1" applyProtection="1">
      <alignment horizontal="center" vertical="center"/>
      <protection locked="0"/>
    </xf>
    <xf numFmtId="0" fontId="0" fillId="2" borderId="31" xfId="0" applyFill="1" applyBorder="1" applyAlignment="1" applyProtection="1">
      <alignment horizontal="center" vertical="center"/>
    </xf>
    <xf numFmtId="1" fontId="3" fillId="0" borderId="9" xfId="0" applyNumberFormat="1" applyFont="1" applyBorder="1" applyAlignment="1" applyProtection="1">
      <alignment horizontal="center" vertical="center"/>
      <protection locked="0"/>
    </xf>
  </cellXfs>
  <cellStyles count="1">
    <cellStyle name="Normaali" xfId="0" builtinId="0"/>
  </cellStyles>
  <dxfs count="0"/>
  <tableStyles count="0" defaultTableStyle="TableStyleMedium2" defaultPivotStyle="PivotStyleLight16"/>
  <colors>
    <mruColors>
      <color rgb="FFFFFFCC"/>
      <color rgb="FFFFFF99"/>
      <color rgb="FFF7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797216</xdr:colOff>
      <xdr:row>0</xdr:row>
      <xdr:rowOff>45720</xdr:rowOff>
    </xdr:from>
    <xdr:to>
      <xdr:col>15</xdr:col>
      <xdr:colOff>99059</xdr:colOff>
      <xdr:row>4</xdr:row>
      <xdr:rowOff>99060</xdr:rowOff>
    </xdr:to>
    <xdr:pic>
      <xdr:nvPicPr>
        <xdr:cNvPr id="2" name="Kuva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0536" y="45720"/>
          <a:ext cx="1336383" cy="78486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abSelected="1" topLeftCell="A25" workbookViewId="0">
      <selection activeCell="D41" sqref="D41:I41"/>
    </sheetView>
  </sheetViews>
  <sheetFormatPr defaultRowHeight="15" x14ac:dyDescent="0.25"/>
  <cols>
    <col min="1" max="1" width="16.42578125" customWidth="1"/>
    <col min="2" max="2" width="8.7109375" customWidth="1"/>
    <col min="3" max="3" width="5.7109375" customWidth="1"/>
    <col min="4" max="4" width="8.7109375" customWidth="1"/>
    <col min="5" max="5" width="5.7109375" customWidth="1"/>
    <col min="6" max="11" width="6.7109375" customWidth="1"/>
    <col min="12" max="12" width="8.7109375" customWidth="1"/>
    <col min="13" max="13" width="7.28515625" customWidth="1"/>
    <col min="14" max="14" width="22.85546875" customWidth="1"/>
    <col min="15" max="15" width="6.7109375" customWidth="1"/>
    <col min="16" max="16" width="8.7109375" customWidth="1"/>
  </cols>
  <sheetData>
    <row r="1" spans="1:16" x14ac:dyDescent="0.25">
      <c r="A1" s="1" t="s">
        <v>0</v>
      </c>
      <c r="B1" s="1" t="s">
        <v>1</v>
      </c>
      <c r="C1" s="1"/>
    </row>
    <row r="2" spans="1:16" x14ac:dyDescent="0.25">
      <c r="A2" s="27">
        <v>2026</v>
      </c>
      <c r="B2" s="1" t="s">
        <v>2</v>
      </c>
      <c r="C2" s="1"/>
    </row>
    <row r="4" spans="1:16" x14ac:dyDescent="0.25">
      <c r="A4" s="2" t="s">
        <v>11</v>
      </c>
      <c r="B4" s="98"/>
      <c r="C4" s="98"/>
      <c r="D4" s="98"/>
      <c r="E4" s="98"/>
      <c r="G4" t="s">
        <v>97</v>
      </c>
    </row>
    <row r="5" spans="1:16" x14ac:dyDescent="0.25">
      <c r="A5" s="9" t="s">
        <v>12</v>
      </c>
      <c r="B5" s="98" t="s">
        <v>17</v>
      </c>
      <c r="C5" s="98"/>
      <c r="D5" s="98"/>
      <c r="E5" s="98"/>
      <c r="G5" t="s">
        <v>19</v>
      </c>
    </row>
    <row r="6" spans="1:16" x14ac:dyDescent="0.25">
      <c r="A6" s="9" t="s">
        <v>15</v>
      </c>
      <c r="B6" s="98" t="s">
        <v>16</v>
      </c>
      <c r="C6" s="98"/>
      <c r="D6" s="98"/>
      <c r="E6" s="98"/>
      <c r="G6" t="s">
        <v>90</v>
      </c>
    </row>
    <row r="7" spans="1:16" x14ac:dyDescent="0.25">
      <c r="A7" s="46" t="s">
        <v>78</v>
      </c>
      <c r="B7" s="98" t="s">
        <v>79</v>
      </c>
      <c r="C7" s="98"/>
      <c r="D7" s="98"/>
      <c r="E7" s="98"/>
    </row>
    <row r="8" spans="1:16" ht="15.75" thickBot="1" x14ac:dyDescent="0.3"/>
    <row r="9" spans="1:16" s="3" customFormat="1" ht="15" customHeight="1" x14ac:dyDescent="0.25">
      <c r="A9" s="103" t="s">
        <v>13</v>
      </c>
      <c r="B9" s="106" t="s">
        <v>3</v>
      </c>
      <c r="C9" s="106"/>
      <c r="D9" s="106" t="s">
        <v>4</v>
      </c>
      <c r="E9" s="106"/>
      <c r="F9" s="128" t="s">
        <v>7</v>
      </c>
      <c r="G9" s="129"/>
      <c r="H9" s="129"/>
      <c r="I9" s="130"/>
      <c r="J9" s="106" t="s">
        <v>8</v>
      </c>
      <c r="K9" s="108" t="s">
        <v>9</v>
      </c>
      <c r="L9" s="108"/>
      <c r="M9" s="119" t="s">
        <v>18</v>
      </c>
      <c r="N9" s="94" t="s">
        <v>20</v>
      </c>
      <c r="O9" s="95"/>
      <c r="P9" s="96"/>
    </row>
    <row r="10" spans="1:16" s="3" customFormat="1" ht="15" customHeight="1" thickBot="1" x14ac:dyDescent="0.3">
      <c r="A10" s="104"/>
      <c r="B10" s="77" t="s">
        <v>5</v>
      </c>
      <c r="C10" s="77" t="s">
        <v>6</v>
      </c>
      <c r="D10" s="77" t="s">
        <v>5</v>
      </c>
      <c r="E10" s="77" t="s">
        <v>6</v>
      </c>
      <c r="F10" s="131"/>
      <c r="G10" s="132"/>
      <c r="H10" s="132"/>
      <c r="I10" s="133"/>
      <c r="J10" s="107"/>
      <c r="K10" s="78" t="s">
        <v>8</v>
      </c>
      <c r="L10" s="78" t="s">
        <v>10</v>
      </c>
      <c r="M10" s="120"/>
      <c r="N10" s="77" t="s">
        <v>93</v>
      </c>
      <c r="O10" s="88" t="s">
        <v>94</v>
      </c>
      <c r="P10" s="79" t="s">
        <v>10</v>
      </c>
    </row>
    <row r="11" spans="1:16" s="3" customFormat="1" ht="25.15" customHeight="1" x14ac:dyDescent="0.25">
      <c r="A11" s="14"/>
      <c r="B11" s="15"/>
      <c r="C11" s="16"/>
      <c r="D11" s="15" t="str">
        <f t="shared" ref="D11:D30" si="0">IF(B11="","",B11)</f>
        <v/>
      </c>
      <c r="E11" s="16"/>
      <c r="F11" s="138"/>
      <c r="G11" s="138"/>
      <c r="H11" s="138"/>
      <c r="I11" s="138"/>
      <c r="J11" s="17"/>
      <c r="K11" s="18" t="str">
        <f>IF(J11="","",J11-12)</f>
        <v/>
      </c>
      <c r="L11" s="18" t="str">
        <f>IF(K11="","",K11*0.55)</f>
        <v/>
      </c>
      <c r="M11" s="85"/>
      <c r="N11" s="84"/>
      <c r="O11" s="89"/>
      <c r="P11" s="47" t="str">
        <f>IF(J11="","",O11*K11*0.04)</f>
        <v/>
      </c>
    </row>
    <row r="12" spans="1:16" s="3" customFormat="1" ht="25.15" customHeight="1" x14ac:dyDescent="0.25">
      <c r="A12" s="169"/>
      <c r="B12" s="170"/>
      <c r="C12" s="171"/>
      <c r="D12" s="10" t="str">
        <f t="shared" si="0"/>
        <v/>
      </c>
      <c r="E12" s="171"/>
      <c r="F12" s="136"/>
      <c r="G12" s="136"/>
      <c r="H12" s="136"/>
      <c r="I12" s="136"/>
      <c r="J12" s="173"/>
      <c r="K12" s="8" t="str">
        <f t="shared" ref="K12:K25" si="1">IF(J12="","",J12-12)</f>
        <v/>
      </c>
      <c r="L12" s="8" t="str">
        <f t="shared" ref="L12:L21" si="2">IF(K12="","",K12*0.55)</f>
        <v/>
      </c>
      <c r="M12" s="174"/>
      <c r="N12" s="172"/>
      <c r="O12" s="175"/>
      <c r="P12" s="48" t="str">
        <f t="shared" ref="P12:P24" si="3">IF(J12="","",O12*K12*0.04)</f>
        <v/>
      </c>
    </row>
    <row r="13" spans="1:16" s="3" customFormat="1" ht="25.15" customHeight="1" x14ac:dyDescent="0.25">
      <c r="A13" s="169"/>
      <c r="B13" s="170"/>
      <c r="C13" s="171"/>
      <c r="D13" s="10" t="str">
        <f t="shared" ref="D13:D14" si="4">IF(B13="","",B13)</f>
        <v/>
      </c>
      <c r="E13" s="171"/>
      <c r="F13" s="136"/>
      <c r="G13" s="136"/>
      <c r="H13" s="136"/>
      <c r="I13" s="136"/>
      <c r="J13" s="173"/>
      <c r="K13" s="8" t="str">
        <f t="shared" ref="K13:K14" si="5">IF(J13="","",J13-12)</f>
        <v/>
      </c>
      <c r="L13" s="8" t="str">
        <f t="shared" si="2"/>
        <v/>
      </c>
      <c r="M13" s="174"/>
      <c r="N13" s="172"/>
      <c r="O13" s="175"/>
      <c r="P13" s="48" t="str">
        <f t="shared" ref="P13:P14" si="6">IF(J13="","",O13*K13*0.04)</f>
        <v/>
      </c>
    </row>
    <row r="14" spans="1:16" s="3" customFormat="1" ht="25.15" customHeight="1" x14ac:dyDescent="0.25">
      <c r="A14" s="169"/>
      <c r="B14" s="170"/>
      <c r="C14" s="171"/>
      <c r="D14" s="10" t="str">
        <f t="shared" si="4"/>
        <v/>
      </c>
      <c r="E14" s="171"/>
      <c r="F14" s="136"/>
      <c r="G14" s="136"/>
      <c r="H14" s="136"/>
      <c r="I14" s="136"/>
      <c r="J14" s="173"/>
      <c r="K14" s="8" t="str">
        <f t="shared" si="5"/>
        <v/>
      </c>
      <c r="L14" s="8" t="str">
        <f t="shared" si="2"/>
        <v/>
      </c>
      <c r="M14" s="174"/>
      <c r="N14" s="172"/>
      <c r="O14" s="175"/>
      <c r="P14" s="48" t="str">
        <f t="shared" si="6"/>
        <v/>
      </c>
    </row>
    <row r="15" spans="1:16" s="3" customFormat="1" ht="25.15" customHeight="1" x14ac:dyDescent="0.25">
      <c r="A15" s="169"/>
      <c r="B15" s="170"/>
      <c r="C15" s="171"/>
      <c r="D15" s="10" t="str">
        <f t="shared" si="0"/>
        <v/>
      </c>
      <c r="E15" s="171"/>
      <c r="F15" s="136"/>
      <c r="G15" s="136"/>
      <c r="H15" s="136"/>
      <c r="I15" s="136"/>
      <c r="J15" s="173"/>
      <c r="K15" s="8" t="str">
        <f t="shared" si="1"/>
        <v/>
      </c>
      <c r="L15" s="8" t="str">
        <f t="shared" si="2"/>
        <v/>
      </c>
      <c r="M15" s="174"/>
      <c r="N15" s="172"/>
      <c r="O15" s="175"/>
      <c r="P15" s="48" t="str">
        <f t="shared" si="3"/>
        <v/>
      </c>
    </row>
    <row r="16" spans="1:16" s="3" customFormat="1" ht="25.15" customHeight="1" x14ac:dyDescent="0.25">
      <c r="A16" s="169"/>
      <c r="B16" s="170"/>
      <c r="C16" s="171"/>
      <c r="D16" s="10" t="str">
        <f t="shared" si="0"/>
        <v/>
      </c>
      <c r="E16" s="171"/>
      <c r="F16" s="136"/>
      <c r="G16" s="136"/>
      <c r="H16" s="136"/>
      <c r="I16" s="136"/>
      <c r="J16" s="173"/>
      <c r="K16" s="8" t="str">
        <f t="shared" si="1"/>
        <v/>
      </c>
      <c r="L16" s="8" t="str">
        <f t="shared" si="2"/>
        <v/>
      </c>
      <c r="M16" s="174"/>
      <c r="N16" s="172"/>
      <c r="O16" s="175"/>
      <c r="P16" s="48" t="str">
        <f t="shared" si="3"/>
        <v/>
      </c>
    </row>
    <row r="17" spans="1:16" s="3" customFormat="1" ht="25.15" customHeight="1" x14ac:dyDescent="0.25">
      <c r="A17" s="169"/>
      <c r="B17" s="170"/>
      <c r="C17" s="171"/>
      <c r="D17" s="10" t="str">
        <f t="shared" si="0"/>
        <v/>
      </c>
      <c r="E17" s="171"/>
      <c r="F17" s="136"/>
      <c r="G17" s="136"/>
      <c r="H17" s="136"/>
      <c r="I17" s="136"/>
      <c r="J17" s="173"/>
      <c r="K17" s="8" t="str">
        <f t="shared" si="1"/>
        <v/>
      </c>
      <c r="L17" s="8" t="str">
        <f t="shared" si="2"/>
        <v/>
      </c>
      <c r="M17" s="174"/>
      <c r="N17" s="172"/>
      <c r="O17" s="175"/>
      <c r="P17" s="48" t="str">
        <f t="shared" si="3"/>
        <v/>
      </c>
    </row>
    <row r="18" spans="1:16" s="3" customFormat="1" ht="25.15" customHeight="1" x14ac:dyDescent="0.25">
      <c r="A18" s="169"/>
      <c r="B18" s="170"/>
      <c r="C18" s="171"/>
      <c r="D18" s="10" t="str">
        <f t="shared" si="0"/>
        <v/>
      </c>
      <c r="E18" s="171"/>
      <c r="F18" s="136"/>
      <c r="G18" s="136"/>
      <c r="H18" s="136"/>
      <c r="I18" s="136"/>
      <c r="J18" s="173"/>
      <c r="K18" s="8" t="str">
        <f t="shared" si="1"/>
        <v/>
      </c>
      <c r="L18" s="8" t="str">
        <f t="shared" si="2"/>
        <v/>
      </c>
      <c r="M18" s="174"/>
      <c r="N18" s="172"/>
      <c r="O18" s="175"/>
      <c r="P18" s="48" t="str">
        <f t="shared" si="3"/>
        <v/>
      </c>
    </row>
    <row r="19" spans="1:16" s="3" customFormat="1" ht="25.15" customHeight="1" x14ac:dyDescent="0.25">
      <c r="A19" s="169"/>
      <c r="B19" s="170"/>
      <c r="C19" s="171"/>
      <c r="D19" s="10" t="str">
        <f t="shared" si="0"/>
        <v/>
      </c>
      <c r="E19" s="171"/>
      <c r="F19" s="136"/>
      <c r="G19" s="136"/>
      <c r="H19" s="136"/>
      <c r="I19" s="136"/>
      <c r="J19" s="173"/>
      <c r="K19" s="8" t="str">
        <f t="shared" si="1"/>
        <v/>
      </c>
      <c r="L19" s="8" t="str">
        <f t="shared" si="2"/>
        <v/>
      </c>
      <c r="M19" s="174"/>
      <c r="N19" s="172"/>
      <c r="O19" s="175"/>
      <c r="P19" s="48" t="str">
        <f t="shared" si="3"/>
        <v/>
      </c>
    </row>
    <row r="20" spans="1:16" s="3" customFormat="1" ht="25.15" customHeight="1" x14ac:dyDescent="0.25">
      <c r="A20" s="169"/>
      <c r="B20" s="170"/>
      <c r="C20" s="171"/>
      <c r="D20" s="10" t="str">
        <f t="shared" si="0"/>
        <v/>
      </c>
      <c r="E20" s="171"/>
      <c r="F20" s="136"/>
      <c r="G20" s="136"/>
      <c r="H20" s="136"/>
      <c r="I20" s="136"/>
      <c r="J20" s="173"/>
      <c r="K20" s="8" t="str">
        <f t="shared" si="1"/>
        <v/>
      </c>
      <c r="L20" s="8" t="str">
        <f t="shared" si="2"/>
        <v/>
      </c>
      <c r="M20" s="174"/>
      <c r="N20" s="172"/>
      <c r="O20" s="175"/>
      <c r="P20" s="48" t="str">
        <f t="shared" si="3"/>
        <v/>
      </c>
    </row>
    <row r="21" spans="1:16" s="3" customFormat="1" ht="25.15" customHeight="1" x14ac:dyDescent="0.25">
      <c r="A21" s="169"/>
      <c r="B21" s="170"/>
      <c r="C21" s="171"/>
      <c r="D21" s="10" t="str">
        <f t="shared" si="0"/>
        <v/>
      </c>
      <c r="E21" s="171"/>
      <c r="F21" s="136"/>
      <c r="G21" s="136"/>
      <c r="H21" s="136"/>
      <c r="I21" s="136"/>
      <c r="J21" s="173"/>
      <c r="K21" s="8" t="str">
        <f t="shared" si="1"/>
        <v/>
      </c>
      <c r="L21" s="8" t="str">
        <f t="shared" si="2"/>
        <v/>
      </c>
      <c r="M21" s="174"/>
      <c r="N21" s="172"/>
      <c r="O21" s="175"/>
      <c r="P21" s="48" t="str">
        <f t="shared" si="3"/>
        <v/>
      </c>
    </row>
    <row r="22" spans="1:16" s="3" customFormat="1" ht="25.15" customHeight="1" x14ac:dyDescent="0.25">
      <c r="A22" s="19"/>
      <c r="B22" s="10"/>
      <c r="C22" s="6"/>
      <c r="D22" s="10" t="str">
        <f t="shared" si="0"/>
        <v/>
      </c>
      <c r="E22" s="6"/>
      <c r="F22" s="136"/>
      <c r="G22" s="136"/>
      <c r="H22" s="136"/>
      <c r="I22" s="136"/>
      <c r="J22" s="7"/>
      <c r="K22" s="8" t="str">
        <f t="shared" si="1"/>
        <v/>
      </c>
      <c r="L22" s="8" t="str">
        <f>IF(K22="","",K22*0.55)</f>
        <v/>
      </c>
      <c r="M22" s="44"/>
      <c r="N22" s="82"/>
      <c r="O22" s="90"/>
      <c r="P22" s="48" t="str">
        <f t="shared" si="3"/>
        <v/>
      </c>
    </row>
    <row r="23" spans="1:16" s="3" customFormat="1" ht="25.15" customHeight="1" x14ac:dyDescent="0.25">
      <c r="A23" s="19"/>
      <c r="B23" s="10"/>
      <c r="C23" s="6"/>
      <c r="D23" s="10" t="str">
        <f t="shared" si="0"/>
        <v/>
      </c>
      <c r="E23" s="6"/>
      <c r="F23" s="136"/>
      <c r="G23" s="136"/>
      <c r="H23" s="136"/>
      <c r="I23" s="136"/>
      <c r="J23" s="7"/>
      <c r="K23" s="8" t="str">
        <f t="shared" si="1"/>
        <v/>
      </c>
      <c r="L23" s="8" t="str">
        <f t="shared" ref="L23:L30" si="7">IF(K23="","",K23*0.59)</f>
        <v/>
      </c>
      <c r="M23" s="44"/>
      <c r="N23" s="82"/>
      <c r="O23" s="90"/>
      <c r="P23" s="48" t="str">
        <f t="shared" si="3"/>
        <v/>
      </c>
    </row>
    <row r="24" spans="1:16" s="3" customFormat="1" ht="25.15" customHeight="1" x14ac:dyDescent="0.25">
      <c r="A24" s="19"/>
      <c r="B24" s="10"/>
      <c r="C24" s="6"/>
      <c r="D24" s="10" t="str">
        <f t="shared" si="0"/>
        <v/>
      </c>
      <c r="E24" s="6"/>
      <c r="F24" s="136"/>
      <c r="G24" s="136"/>
      <c r="H24" s="136"/>
      <c r="I24" s="136"/>
      <c r="J24" s="7"/>
      <c r="K24" s="8" t="str">
        <f t="shared" si="1"/>
        <v/>
      </c>
      <c r="L24" s="8" t="str">
        <f t="shared" si="7"/>
        <v/>
      </c>
      <c r="M24" s="44"/>
      <c r="N24" s="82"/>
      <c r="O24" s="90"/>
      <c r="P24" s="48" t="str">
        <f t="shared" si="3"/>
        <v/>
      </c>
    </row>
    <row r="25" spans="1:16" s="3" customFormat="1" ht="25.15" customHeight="1" x14ac:dyDescent="0.25">
      <c r="A25" s="19"/>
      <c r="B25" s="10"/>
      <c r="C25" s="6"/>
      <c r="D25" s="10" t="str">
        <f t="shared" si="0"/>
        <v/>
      </c>
      <c r="E25" s="6"/>
      <c r="F25" s="136"/>
      <c r="G25" s="136"/>
      <c r="H25" s="136"/>
      <c r="I25" s="136"/>
      <c r="J25" s="7"/>
      <c r="K25" s="8" t="str">
        <f t="shared" si="1"/>
        <v/>
      </c>
      <c r="L25" s="8" t="str">
        <f t="shared" si="7"/>
        <v/>
      </c>
      <c r="M25" s="44"/>
      <c r="N25" s="82"/>
      <c r="O25" s="90"/>
      <c r="P25" s="48" t="str">
        <f t="shared" ref="P25:P30" si="8">IF(J25="","",O25*K25*0.04)</f>
        <v/>
      </c>
    </row>
    <row r="26" spans="1:16" s="3" customFormat="1" ht="25.15" customHeight="1" x14ac:dyDescent="0.25">
      <c r="A26" s="19"/>
      <c r="B26" s="10"/>
      <c r="C26" s="6"/>
      <c r="D26" s="10" t="str">
        <f t="shared" si="0"/>
        <v/>
      </c>
      <c r="E26" s="6"/>
      <c r="F26" s="136"/>
      <c r="G26" s="136"/>
      <c r="H26" s="136"/>
      <c r="I26" s="136"/>
      <c r="J26" s="7"/>
      <c r="K26" s="8" t="str">
        <f t="shared" ref="K26:K30" si="9">IF(J26="","",J26-12)</f>
        <v/>
      </c>
      <c r="L26" s="8" t="str">
        <f t="shared" si="7"/>
        <v/>
      </c>
      <c r="M26" s="44"/>
      <c r="N26" s="82"/>
      <c r="O26" s="90"/>
      <c r="P26" s="48" t="str">
        <f t="shared" si="8"/>
        <v/>
      </c>
    </row>
    <row r="27" spans="1:16" s="3" customFormat="1" ht="25.15" customHeight="1" x14ac:dyDescent="0.25">
      <c r="A27" s="19"/>
      <c r="B27" s="10"/>
      <c r="C27" s="6"/>
      <c r="D27" s="10" t="str">
        <f t="shared" si="0"/>
        <v/>
      </c>
      <c r="E27" s="6"/>
      <c r="F27" s="136"/>
      <c r="G27" s="136"/>
      <c r="H27" s="136"/>
      <c r="I27" s="136"/>
      <c r="J27" s="7"/>
      <c r="K27" s="8" t="str">
        <f t="shared" si="9"/>
        <v/>
      </c>
      <c r="L27" s="8" t="str">
        <f t="shared" si="7"/>
        <v/>
      </c>
      <c r="M27" s="44"/>
      <c r="N27" s="82"/>
      <c r="O27" s="90"/>
      <c r="P27" s="48" t="str">
        <f t="shared" si="8"/>
        <v/>
      </c>
    </row>
    <row r="28" spans="1:16" s="3" customFormat="1" ht="25.15" customHeight="1" x14ac:dyDescent="0.25">
      <c r="A28" s="19"/>
      <c r="B28" s="10"/>
      <c r="C28" s="6"/>
      <c r="D28" s="10" t="str">
        <f t="shared" si="0"/>
        <v/>
      </c>
      <c r="E28" s="6"/>
      <c r="F28" s="136"/>
      <c r="G28" s="136"/>
      <c r="H28" s="136"/>
      <c r="I28" s="136"/>
      <c r="J28" s="7"/>
      <c r="K28" s="8" t="str">
        <f t="shared" si="9"/>
        <v/>
      </c>
      <c r="L28" s="8" t="str">
        <f t="shared" si="7"/>
        <v/>
      </c>
      <c r="M28" s="44"/>
      <c r="N28" s="82"/>
      <c r="O28" s="90"/>
      <c r="P28" s="48" t="str">
        <f t="shared" si="8"/>
        <v/>
      </c>
    </row>
    <row r="29" spans="1:16" s="3" customFormat="1" ht="25.15" customHeight="1" x14ac:dyDescent="0.25">
      <c r="A29" s="19"/>
      <c r="B29" s="10"/>
      <c r="C29" s="6"/>
      <c r="D29" s="10" t="str">
        <f t="shared" si="0"/>
        <v/>
      </c>
      <c r="E29" s="6"/>
      <c r="F29" s="136"/>
      <c r="G29" s="136"/>
      <c r="H29" s="136"/>
      <c r="I29" s="136"/>
      <c r="J29" s="7"/>
      <c r="K29" s="8" t="str">
        <f t="shared" si="9"/>
        <v/>
      </c>
      <c r="L29" s="8" t="str">
        <f t="shared" si="7"/>
        <v/>
      </c>
      <c r="M29" s="44"/>
      <c r="N29" s="82"/>
      <c r="O29" s="90"/>
      <c r="P29" s="48" t="str">
        <f t="shared" si="8"/>
        <v/>
      </c>
    </row>
    <row r="30" spans="1:16" s="3" customFormat="1" ht="25.15" customHeight="1" thickBot="1" x14ac:dyDescent="0.3">
      <c r="A30" s="20"/>
      <c r="B30" s="21"/>
      <c r="C30" s="22"/>
      <c r="D30" s="21" t="str">
        <f t="shared" si="0"/>
        <v/>
      </c>
      <c r="E30" s="22"/>
      <c r="F30" s="137"/>
      <c r="G30" s="137"/>
      <c r="H30" s="137"/>
      <c r="I30" s="137"/>
      <c r="J30" s="23"/>
      <c r="K30" s="24" t="str">
        <f t="shared" si="9"/>
        <v/>
      </c>
      <c r="L30" s="24" t="str">
        <f t="shared" si="7"/>
        <v/>
      </c>
      <c r="M30" s="86"/>
      <c r="N30" s="83"/>
      <c r="O30" s="91"/>
      <c r="P30" s="49" t="str">
        <f t="shared" si="8"/>
        <v/>
      </c>
    </row>
    <row r="31" spans="1:16" ht="16.5" thickBot="1" x14ac:dyDescent="0.3">
      <c r="F31" s="105" t="s">
        <v>14</v>
      </c>
      <c r="G31" s="105"/>
      <c r="H31" s="105"/>
      <c r="I31" s="105"/>
      <c r="J31" s="11">
        <f>SUM(J11:J30)</f>
        <v>0</v>
      </c>
      <c r="K31" s="12">
        <f>SUM(K11:K30)</f>
        <v>0</v>
      </c>
      <c r="L31" s="13">
        <f>SUM(L11:L30)</f>
        <v>0</v>
      </c>
      <c r="O31" s="51">
        <f>SUM(O11:O30)</f>
        <v>0</v>
      </c>
      <c r="P31" s="50">
        <f>SUM(P11:P30)</f>
        <v>0</v>
      </c>
    </row>
    <row r="32" spans="1:16" s="5" customFormat="1" ht="6.6" customHeight="1" x14ac:dyDescent="0.25">
      <c r="F32" s="25"/>
      <c r="G32" s="25"/>
      <c r="H32" s="25"/>
      <c r="I32" s="25"/>
    </row>
    <row r="33" spans="1:16" ht="16.899999999999999" customHeight="1" thickBot="1" x14ac:dyDescent="0.3">
      <c r="A33" s="27" t="s">
        <v>29</v>
      </c>
      <c r="B33" s="26"/>
      <c r="C33" s="26"/>
      <c r="D33" s="26"/>
      <c r="F33" s="97" t="s">
        <v>38</v>
      </c>
      <c r="G33" s="97"/>
      <c r="H33" s="25"/>
      <c r="I33" s="25"/>
    </row>
    <row r="34" spans="1:16" ht="15.75" thickBot="1" x14ac:dyDescent="0.3">
      <c r="A34" s="115" t="s">
        <v>25</v>
      </c>
      <c r="B34" s="116"/>
      <c r="C34" s="121">
        <v>0</v>
      </c>
      <c r="D34" s="121"/>
      <c r="E34" s="29"/>
      <c r="F34" s="30" t="s">
        <v>34</v>
      </c>
      <c r="G34" s="31" t="s">
        <v>35</v>
      </c>
      <c r="H34" s="31" t="s">
        <v>36</v>
      </c>
      <c r="I34" s="31" t="s">
        <v>18</v>
      </c>
      <c r="J34" s="111" t="s">
        <v>37</v>
      </c>
      <c r="K34" s="112"/>
      <c r="L34" s="32" t="s">
        <v>8</v>
      </c>
      <c r="M34" s="32" t="s">
        <v>10</v>
      </c>
      <c r="N34" s="92" t="s">
        <v>30</v>
      </c>
      <c r="O34" s="109">
        <v>710</v>
      </c>
      <c r="P34" s="33"/>
    </row>
    <row r="35" spans="1:16" x14ac:dyDescent="0.25">
      <c r="A35" s="117" t="s">
        <v>23</v>
      </c>
      <c r="B35" s="118"/>
      <c r="C35" s="121"/>
      <c r="D35" s="121"/>
      <c r="E35" s="28"/>
      <c r="F35" s="80">
        <v>4420</v>
      </c>
      <c r="G35" s="81">
        <v>3314</v>
      </c>
      <c r="H35" s="81"/>
      <c r="I35" s="81"/>
      <c r="J35" s="134">
        <v>44203</v>
      </c>
      <c r="K35" s="135"/>
      <c r="L35" s="34">
        <f>K31</f>
        <v>0</v>
      </c>
      <c r="M35" s="34">
        <f>L31</f>
        <v>0</v>
      </c>
      <c r="N35" s="93"/>
      <c r="O35" s="109"/>
      <c r="P35" s="35" t="s">
        <v>31</v>
      </c>
    </row>
    <row r="36" spans="1:16" x14ac:dyDescent="0.25">
      <c r="A36" s="115" t="s">
        <v>26</v>
      </c>
      <c r="B36" s="116"/>
      <c r="C36" s="121">
        <v>0</v>
      </c>
      <c r="D36" s="121"/>
      <c r="E36" s="29"/>
      <c r="F36" s="52">
        <v>4420</v>
      </c>
      <c r="G36" s="53">
        <v>3314</v>
      </c>
      <c r="H36" s="53"/>
      <c r="I36" s="53"/>
      <c r="J36" s="122">
        <v>44203</v>
      </c>
      <c r="K36" s="123"/>
      <c r="L36" s="54">
        <f>O31</f>
        <v>0</v>
      </c>
      <c r="M36" s="54">
        <f>P31</f>
        <v>0</v>
      </c>
      <c r="N36" s="92" t="s">
        <v>32</v>
      </c>
      <c r="O36" s="109">
        <v>711</v>
      </c>
      <c r="P36" s="39"/>
    </row>
    <row r="37" spans="1:16" x14ac:dyDescent="0.25">
      <c r="A37" s="117" t="s">
        <v>24</v>
      </c>
      <c r="B37" s="118"/>
      <c r="C37" s="121"/>
      <c r="D37" s="121"/>
      <c r="E37" s="28"/>
      <c r="F37" s="36">
        <v>4420</v>
      </c>
      <c r="G37" s="37">
        <v>3314</v>
      </c>
      <c r="H37" s="37"/>
      <c r="I37" s="37"/>
      <c r="J37" s="124">
        <v>44203</v>
      </c>
      <c r="K37" s="125"/>
      <c r="L37" s="38"/>
      <c r="M37" s="38"/>
      <c r="N37" s="93"/>
      <c r="O37" s="109"/>
      <c r="P37" s="35" t="s">
        <v>31</v>
      </c>
    </row>
    <row r="38" spans="1:16" x14ac:dyDescent="0.25">
      <c r="A38" s="115" t="s">
        <v>27</v>
      </c>
      <c r="B38" s="116"/>
      <c r="C38" s="121">
        <f>K31</f>
        <v>0</v>
      </c>
      <c r="D38" s="121"/>
      <c r="E38" s="29"/>
      <c r="F38" s="36">
        <v>4420</v>
      </c>
      <c r="G38" s="37">
        <v>3314</v>
      </c>
      <c r="H38" s="37"/>
      <c r="I38" s="37"/>
      <c r="J38" s="124">
        <v>44203</v>
      </c>
      <c r="K38" s="125"/>
      <c r="L38" s="38"/>
      <c r="M38" s="38"/>
      <c r="N38" s="113" t="s">
        <v>33</v>
      </c>
      <c r="O38" s="110">
        <v>7600</v>
      </c>
      <c r="P38" s="55"/>
    </row>
    <row r="39" spans="1:16" ht="15.75" thickBot="1" x14ac:dyDescent="0.3">
      <c r="A39" s="117" t="s">
        <v>28</v>
      </c>
      <c r="B39" s="118"/>
      <c r="C39" s="121"/>
      <c r="D39" s="121"/>
      <c r="E39" s="28"/>
      <c r="F39" s="40">
        <v>4420</v>
      </c>
      <c r="G39" s="41">
        <v>3314</v>
      </c>
      <c r="H39" s="41"/>
      <c r="I39" s="41"/>
      <c r="J39" s="126">
        <v>44203</v>
      </c>
      <c r="K39" s="127"/>
      <c r="L39" s="42"/>
      <c r="M39" s="42"/>
      <c r="N39" s="114"/>
      <c r="O39" s="110"/>
      <c r="P39" s="56" t="s">
        <v>10</v>
      </c>
    </row>
    <row r="40" spans="1:16" ht="5.25" customHeight="1" x14ac:dyDescent="0.25"/>
    <row r="41" spans="1:16" ht="30" customHeight="1" x14ac:dyDescent="0.25">
      <c r="A41" s="100" t="s">
        <v>21</v>
      </c>
      <c r="B41" s="100"/>
      <c r="C41" s="100"/>
      <c r="D41" s="98"/>
      <c r="E41" s="98"/>
      <c r="F41" s="98"/>
      <c r="G41" s="98"/>
      <c r="H41" s="98"/>
      <c r="I41" s="98"/>
      <c r="J41" s="101" t="s">
        <v>22</v>
      </c>
      <c r="K41" s="102"/>
      <c r="L41" s="99"/>
      <c r="M41" s="99"/>
      <c r="N41" s="99"/>
      <c r="O41" s="99"/>
      <c r="P41" s="99"/>
    </row>
  </sheetData>
  <sheetProtection sheet="1" insertRows="0" selectLockedCells="1"/>
  <mergeCells count="59">
    <mergeCell ref="B4:E4"/>
    <mergeCell ref="B5:E5"/>
    <mergeCell ref="F28:I28"/>
    <mergeCell ref="F29:I29"/>
    <mergeCell ref="F30:I30"/>
    <mergeCell ref="F27:I27"/>
    <mergeCell ref="F11:I11"/>
    <mergeCell ref="F22:I22"/>
    <mergeCell ref="F23:I23"/>
    <mergeCell ref="F24:I24"/>
    <mergeCell ref="F25:I25"/>
    <mergeCell ref="F26:I26"/>
    <mergeCell ref="D9:E9"/>
    <mergeCell ref="B7:E7"/>
    <mergeCell ref="B9:C9"/>
    <mergeCell ref="F12:I12"/>
    <mergeCell ref="B6:E6"/>
    <mergeCell ref="A38:B38"/>
    <mergeCell ref="A39:B39"/>
    <mergeCell ref="M9:M10"/>
    <mergeCell ref="C38:D39"/>
    <mergeCell ref="J36:K36"/>
    <mergeCell ref="J37:K37"/>
    <mergeCell ref="J38:K38"/>
    <mergeCell ref="J39:K39"/>
    <mergeCell ref="F9:I10"/>
    <mergeCell ref="A34:B34"/>
    <mergeCell ref="A35:B35"/>
    <mergeCell ref="A36:B36"/>
    <mergeCell ref="A37:B37"/>
    <mergeCell ref="C36:D37"/>
    <mergeCell ref="C34:D35"/>
    <mergeCell ref="A41:C41"/>
    <mergeCell ref="J41:K41"/>
    <mergeCell ref="A9:A10"/>
    <mergeCell ref="F31:I31"/>
    <mergeCell ref="J9:J10"/>
    <mergeCell ref="K9:L9"/>
    <mergeCell ref="J34:K34"/>
    <mergeCell ref="J35:K35"/>
    <mergeCell ref="F15:I15"/>
    <mergeCell ref="F16:I16"/>
    <mergeCell ref="F17:I17"/>
    <mergeCell ref="F18:I18"/>
    <mergeCell ref="F19:I19"/>
    <mergeCell ref="F20:I20"/>
    <mergeCell ref="F21:I21"/>
    <mergeCell ref="F13:I13"/>
    <mergeCell ref="N34:N35"/>
    <mergeCell ref="N9:P9"/>
    <mergeCell ref="F33:G33"/>
    <mergeCell ref="D41:I41"/>
    <mergeCell ref="L41:P41"/>
    <mergeCell ref="O34:O35"/>
    <mergeCell ref="O36:O37"/>
    <mergeCell ref="O38:O39"/>
    <mergeCell ref="N38:N39"/>
    <mergeCell ref="N36:N37"/>
    <mergeCell ref="F14:I14"/>
  </mergeCells>
  <pageMargins left="0.19685039370078741" right="0.19685039370078741" top="0.19685039370078741" bottom="0.19685039370078741" header="0" footer="0"/>
  <pageSetup paperSize="8"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workbookViewId="0">
      <selection activeCell="R14" sqref="R14"/>
    </sheetView>
  </sheetViews>
  <sheetFormatPr defaultRowHeight="15" x14ac:dyDescent="0.25"/>
  <cols>
    <col min="1" max="1" width="14.7109375" customWidth="1"/>
    <col min="2" max="2" width="7.42578125" customWidth="1"/>
    <col min="3" max="3" width="5.85546875" customWidth="1"/>
    <col min="4" max="4" width="8.42578125" customWidth="1"/>
    <col min="5" max="5" width="5.85546875" customWidth="1"/>
    <col min="6" max="9" width="7.7109375" customWidth="1"/>
    <col min="10" max="10" width="25.28515625" customWidth="1"/>
    <col min="11" max="12" width="7" customWidth="1"/>
    <col min="13" max="13" width="7.28515625" customWidth="1"/>
    <col min="14" max="14" width="1" customWidth="1"/>
    <col min="15" max="15" width="16.28515625" customWidth="1"/>
    <col min="16" max="16" width="14.7109375" customWidth="1"/>
    <col min="17" max="17" width="8.7109375" customWidth="1"/>
  </cols>
  <sheetData>
    <row r="1" spans="1:17" x14ac:dyDescent="0.25">
      <c r="A1" s="57" t="s">
        <v>57</v>
      </c>
      <c r="B1" s="58"/>
      <c r="C1" s="58"/>
      <c r="D1" s="58"/>
      <c r="E1" s="58"/>
      <c r="F1" s="58"/>
      <c r="G1" s="58"/>
      <c r="H1" s="58"/>
      <c r="I1" s="58"/>
      <c r="J1" s="155" t="s">
        <v>87</v>
      </c>
      <c r="K1" s="155"/>
      <c r="L1" s="155"/>
      <c r="M1" s="155"/>
      <c r="N1" s="155"/>
      <c r="O1" s="155"/>
      <c r="P1" s="155"/>
      <c r="Q1" s="155"/>
    </row>
    <row r="2" spans="1:17" x14ac:dyDescent="0.25">
      <c r="A2" s="57" t="s">
        <v>82</v>
      </c>
      <c r="B2" s="58"/>
      <c r="C2" s="58"/>
      <c r="D2" s="58"/>
      <c r="E2" s="58"/>
      <c r="F2" s="58"/>
      <c r="G2" s="58"/>
      <c r="H2" s="58"/>
      <c r="I2" s="58"/>
      <c r="J2" s="155"/>
      <c r="K2" s="155"/>
      <c r="L2" s="155"/>
      <c r="M2" s="155"/>
      <c r="N2" s="155"/>
      <c r="O2" s="155"/>
      <c r="P2" s="155"/>
      <c r="Q2" s="155"/>
    </row>
    <row r="3" spans="1:17" x14ac:dyDescent="0.25">
      <c r="A3" s="58"/>
      <c r="B3" s="58"/>
      <c r="C3" s="58"/>
      <c r="D3" s="58"/>
      <c r="E3" s="58"/>
      <c r="F3" s="58"/>
      <c r="G3" s="58"/>
      <c r="H3" s="58"/>
      <c r="I3" s="58"/>
      <c r="J3" s="155"/>
      <c r="K3" s="155"/>
      <c r="L3" s="155"/>
      <c r="M3" s="155"/>
      <c r="N3" s="155"/>
      <c r="O3" s="155"/>
      <c r="P3" s="155"/>
      <c r="Q3" s="155"/>
    </row>
    <row r="4" spans="1:17" x14ac:dyDescent="0.25">
      <c r="A4" s="59" t="s">
        <v>11</v>
      </c>
      <c r="B4" s="156" t="s">
        <v>39</v>
      </c>
      <c r="C4" s="156"/>
      <c r="D4" s="156"/>
      <c r="E4" s="156"/>
      <c r="F4" s="156"/>
      <c r="G4" s="156"/>
      <c r="H4" s="58"/>
      <c r="I4" s="57"/>
      <c r="J4" s="58"/>
      <c r="K4" s="58"/>
      <c r="L4" s="58"/>
      <c r="M4" s="58"/>
      <c r="N4" s="58"/>
      <c r="O4" s="58"/>
      <c r="P4" s="58"/>
      <c r="Q4" s="58"/>
    </row>
    <row r="5" spans="1:17" x14ac:dyDescent="0.25">
      <c r="A5" s="60" t="s">
        <v>12</v>
      </c>
      <c r="B5" s="157" t="s">
        <v>40</v>
      </c>
      <c r="C5" s="157"/>
      <c r="D5" s="157"/>
      <c r="E5" s="157"/>
      <c r="F5" s="157"/>
      <c r="G5" s="157"/>
      <c r="H5" s="58"/>
      <c r="I5" s="58"/>
      <c r="J5" s="58"/>
      <c r="K5" s="58"/>
      <c r="L5" s="58"/>
      <c r="M5" s="58"/>
      <c r="N5" s="58"/>
      <c r="O5" s="58"/>
      <c r="P5" s="58"/>
      <c r="Q5" s="58"/>
    </row>
    <row r="6" spans="1:17" x14ac:dyDescent="0.25">
      <c r="A6" s="60" t="s">
        <v>15</v>
      </c>
      <c r="B6" s="157" t="s">
        <v>41</v>
      </c>
      <c r="C6" s="157"/>
      <c r="D6" s="157"/>
      <c r="E6" s="157"/>
      <c r="F6" s="157"/>
      <c r="G6" s="157"/>
      <c r="H6" s="58"/>
      <c r="I6" s="58"/>
      <c r="J6" s="58"/>
      <c r="K6" s="58"/>
      <c r="L6" s="58"/>
      <c r="M6" s="58"/>
      <c r="N6" s="58"/>
      <c r="O6" s="58"/>
      <c r="P6" s="58"/>
      <c r="Q6" s="58"/>
    </row>
    <row r="7" spans="1:17" x14ac:dyDescent="0.25">
      <c r="A7" s="61" t="s">
        <v>78</v>
      </c>
      <c r="B7" s="157" t="s">
        <v>80</v>
      </c>
      <c r="C7" s="157"/>
      <c r="D7" s="157"/>
      <c r="E7" s="157"/>
      <c r="F7" s="157"/>
      <c r="G7" s="157"/>
      <c r="H7" s="58" t="s">
        <v>83</v>
      </c>
      <c r="I7" s="58"/>
      <c r="J7" s="58"/>
      <c r="K7" s="58"/>
      <c r="L7" s="58"/>
      <c r="M7" s="58"/>
      <c r="N7" s="58"/>
      <c r="O7" s="58"/>
      <c r="P7" s="58"/>
      <c r="Q7" s="58"/>
    </row>
    <row r="8" spans="1:17" ht="15.75" thickBot="1" x14ac:dyDescent="0.3">
      <c r="A8" s="58"/>
      <c r="B8" s="58"/>
      <c r="C8" s="58"/>
      <c r="D8" s="58"/>
      <c r="E8" s="58"/>
      <c r="F8" s="58"/>
      <c r="G8" s="58"/>
      <c r="H8" s="58"/>
      <c r="I8" s="58"/>
      <c r="J8" s="58"/>
      <c r="K8" s="58"/>
      <c r="L8" s="58"/>
      <c r="M8" s="58"/>
      <c r="N8" s="58"/>
      <c r="O8" s="58"/>
      <c r="P8" s="58"/>
      <c r="Q8" s="58"/>
    </row>
    <row r="9" spans="1:17" x14ac:dyDescent="0.25">
      <c r="A9" s="158" t="s">
        <v>13</v>
      </c>
      <c r="B9" s="142" t="s">
        <v>3</v>
      </c>
      <c r="C9" s="142"/>
      <c r="D9" s="142" t="s">
        <v>4</v>
      </c>
      <c r="E9" s="142"/>
      <c r="F9" s="160" t="s">
        <v>7</v>
      </c>
      <c r="G9" s="161"/>
      <c r="H9" s="161"/>
      <c r="I9" s="162"/>
      <c r="J9" s="142" t="s">
        <v>8</v>
      </c>
      <c r="K9" s="144" t="s">
        <v>9</v>
      </c>
      <c r="L9" s="144"/>
      <c r="M9" s="166" t="s">
        <v>18</v>
      </c>
      <c r="N9" s="62"/>
      <c r="O9" s="152" t="s">
        <v>53</v>
      </c>
      <c r="P9" s="153"/>
      <c r="Q9" s="154"/>
    </row>
    <row r="10" spans="1:17" ht="15.75" thickBot="1" x14ac:dyDescent="0.3">
      <c r="A10" s="159"/>
      <c r="B10" s="63" t="s">
        <v>5</v>
      </c>
      <c r="C10" s="63" t="s">
        <v>6</v>
      </c>
      <c r="D10" s="63" t="s">
        <v>5</v>
      </c>
      <c r="E10" s="63" t="s">
        <v>6</v>
      </c>
      <c r="F10" s="163"/>
      <c r="G10" s="164"/>
      <c r="H10" s="164"/>
      <c r="I10" s="165"/>
      <c r="J10" s="143"/>
      <c r="K10" s="64" t="s">
        <v>8</v>
      </c>
      <c r="L10" s="64" t="s">
        <v>10</v>
      </c>
      <c r="M10" s="167"/>
      <c r="N10" s="62"/>
      <c r="O10" s="63" t="s">
        <v>93</v>
      </c>
      <c r="P10" s="63" t="s">
        <v>94</v>
      </c>
      <c r="Q10" s="65" t="s">
        <v>10</v>
      </c>
    </row>
    <row r="11" spans="1:17" s="43" customFormat="1" ht="43.15" customHeight="1" x14ac:dyDescent="0.25">
      <c r="A11" s="66" t="s">
        <v>42</v>
      </c>
      <c r="B11" s="67" t="s">
        <v>43</v>
      </c>
      <c r="C11" s="68" t="s">
        <v>44</v>
      </c>
      <c r="D11" s="69" t="s">
        <v>45</v>
      </c>
      <c r="E11" s="68" t="s">
        <v>44</v>
      </c>
      <c r="F11" s="139" t="s">
        <v>47</v>
      </c>
      <c r="G11" s="140"/>
      <c r="H11" s="140"/>
      <c r="I11" s="141"/>
      <c r="J11" s="70" t="s">
        <v>48</v>
      </c>
      <c r="K11" s="71" t="s">
        <v>49</v>
      </c>
      <c r="L11" s="71" t="s">
        <v>49</v>
      </c>
      <c r="M11" s="72" t="s">
        <v>51</v>
      </c>
      <c r="N11" s="73"/>
      <c r="O11" s="74" t="s">
        <v>95</v>
      </c>
      <c r="P11" s="75" t="s">
        <v>96</v>
      </c>
      <c r="Q11" s="76" t="s">
        <v>54</v>
      </c>
    </row>
    <row r="12" spans="1:17" x14ac:dyDescent="0.25">
      <c r="A12" s="58"/>
      <c r="B12" s="58"/>
      <c r="C12" s="58"/>
      <c r="D12" s="58"/>
      <c r="E12" s="58"/>
      <c r="F12" s="58"/>
      <c r="G12" s="58"/>
      <c r="H12" s="58"/>
      <c r="I12" s="58"/>
      <c r="J12" s="58"/>
      <c r="K12" s="58"/>
      <c r="L12" s="58"/>
      <c r="M12" s="58"/>
      <c r="N12" s="58"/>
      <c r="O12" s="58"/>
      <c r="P12" s="58"/>
      <c r="Q12" s="58"/>
    </row>
    <row r="13" spans="1:17" x14ac:dyDescent="0.25">
      <c r="A13" s="150" t="s">
        <v>46</v>
      </c>
      <c r="B13" s="150"/>
      <c r="C13" s="150"/>
      <c r="D13" s="150"/>
      <c r="E13" s="150"/>
      <c r="F13" s="150"/>
      <c r="G13" s="150"/>
      <c r="H13" s="150"/>
      <c r="I13" s="150"/>
      <c r="J13" s="150"/>
      <c r="K13" s="150"/>
      <c r="L13" s="150"/>
      <c r="M13" s="150"/>
      <c r="N13" s="150"/>
      <c r="O13" s="150"/>
      <c r="P13" s="150"/>
      <c r="Q13" s="150"/>
    </row>
    <row r="14" spans="1:17" x14ac:dyDescent="0.25">
      <c r="A14" s="150" t="s">
        <v>50</v>
      </c>
      <c r="B14" s="150"/>
      <c r="C14" s="150"/>
      <c r="D14" s="150"/>
      <c r="E14" s="150"/>
      <c r="F14" s="150"/>
      <c r="G14" s="150"/>
      <c r="H14" s="150"/>
      <c r="I14" s="150"/>
      <c r="J14" s="150"/>
      <c r="K14" s="150"/>
      <c r="L14" s="150"/>
      <c r="M14" s="150"/>
      <c r="N14" s="150"/>
      <c r="O14" s="150"/>
      <c r="P14" s="150"/>
      <c r="Q14" s="150"/>
    </row>
    <row r="15" spans="1:17" x14ac:dyDescent="0.25">
      <c r="A15" s="150" t="s">
        <v>52</v>
      </c>
      <c r="B15" s="150"/>
      <c r="C15" s="150"/>
      <c r="D15" s="150"/>
      <c r="E15" s="150"/>
      <c r="F15" s="150"/>
      <c r="G15" s="150"/>
      <c r="H15" s="150"/>
      <c r="I15" s="150"/>
      <c r="J15" s="150"/>
      <c r="K15" s="150"/>
      <c r="L15" s="150"/>
      <c r="M15" s="150"/>
      <c r="N15" s="150"/>
      <c r="O15" s="150"/>
      <c r="P15" s="150"/>
      <c r="Q15" s="150"/>
    </row>
    <row r="16" spans="1:17" x14ac:dyDescent="0.25">
      <c r="A16" s="151" t="s">
        <v>65</v>
      </c>
      <c r="B16" s="151"/>
      <c r="C16" s="151"/>
      <c r="D16" s="151"/>
      <c r="E16" s="151"/>
      <c r="F16" s="151"/>
      <c r="G16" s="151"/>
      <c r="H16" s="151"/>
      <c r="I16" s="151"/>
      <c r="J16" s="151"/>
      <c r="K16" s="151"/>
      <c r="L16" s="151"/>
      <c r="M16" s="151"/>
      <c r="N16" s="151"/>
      <c r="O16" s="151"/>
      <c r="P16" s="151"/>
      <c r="Q16" s="151"/>
    </row>
    <row r="17" spans="1:17" x14ac:dyDescent="0.25">
      <c r="A17" s="151"/>
      <c r="B17" s="151"/>
      <c r="C17" s="151"/>
      <c r="D17" s="151"/>
      <c r="E17" s="151"/>
      <c r="F17" s="151"/>
      <c r="G17" s="151"/>
      <c r="H17" s="151"/>
      <c r="I17" s="151"/>
      <c r="J17" s="151"/>
      <c r="K17" s="151"/>
      <c r="L17" s="151"/>
      <c r="M17" s="151"/>
      <c r="N17" s="151"/>
      <c r="O17" s="151"/>
      <c r="P17" s="151"/>
      <c r="Q17" s="151"/>
    </row>
    <row r="18" spans="1:17" x14ac:dyDescent="0.25">
      <c r="A18" s="150" t="s">
        <v>55</v>
      </c>
      <c r="B18" s="150"/>
      <c r="C18" s="150"/>
      <c r="D18" s="150"/>
      <c r="E18" s="150"/>
      <c r="F18" s="150"/>
      <c r="G18" s="150"/>
      <c r="H18" s="150"/>
      <c r="I18" s="150"/>
      <c r="J18" s="150"/>
      <c r="K18" s="150"/>
      <c r="L18" s="150"/>
      <c r="M18" s="150"/>
      <c r="N18" s="150"/>
      <c r="O18" s="150"/>
      <c r="P18" s="150"/>
      <c r="Q18" s="150"/>
    </row>
    <row r="19" spans="1:17" x14ac:dyDescent="0.25">
      <c r="A19" s="58"/>
      <c r="B19" s="58"/>
      <c r="C19" s="58"/>
      <c r="D19" s="58"/>
      <c r="E19" s="58"/>
      <c r="F19" s="58"/>
      <c r="G19" s="58"/>
      <c r="H19" s="58"/>
      <c r="I19" s="58"/>
      <c r="J19" s="58"/>
      <c r="K19" s="58"/>
      <c r="L19" s="58"/>
      <c r="M19" s="58"/>
      <c r="N19" s="58"/>
      <c r="O19" s="58"/>
      <c r="P19" s="58"/>
      <c r="Q19" s="58"/>
    </row>
    <row r="20" spans="1:17" ht="31.15" customHeight="1" x14ac:dyDescent="0.25">
      <c r="A20" s="145" t="s">
        <v>21</v>
      </c>
      <c r="B20" s="145"/>
      <c r="C20" s="145"/>
      <c r="D20" s="146" t="s">
        <v>86</v>
      </c>
      <c r="E20" s="146"/>
      <c r="F20" s="146"/>
      <c r="G20" s="146"/>
      <c r="H20" s="146"/>
      <c r="I20" s="146"/>
      <c r="J20" s="147" t="s">
        <v>22</v>
      </c>
      <c r="K20" s="148"/>
      <c r="L20" s="149" t="s">
        <v>56</v>
      </c>
      <c r="M20" s="149"/>
      <c r="N20" s="149"/>
      <c r="O20" s="149"/>
      <c r="P20" s="149"/>
      <c r="Q20" s="149"/>
    </row>
    <row r="23" spans="1:17" x14ac:dyDescent="0.25">
      <c r="A23" t="s">
        <v>85</v>
      </c>
    </row>
  </sheetData>
  <sheetProtection sheet="1" objects="1" scenarios="1" selectLockedCells="1"/>
  <mergeCells count="23">
    <mergeCell ref="J1:Q3"/>
    <mergeCell ref="B4:G4"/>
    <mergeCell ref="B5:G5"/>
    <mergeCell ref="B6:G6"/>
    <mergeCell ref="A9:A10"/>
    <mergeCell ref="B9:C9"/>
    <mergeCell ref="D9:E9"/>
    <mergeCell ref="F9:I10"/>
    <mergeCell ref="B7:G7"/>
    <mergeCell ref="M9:M10"/>
    <mergeCell ref="F11:I11"/>
    <mergeCell ref="J9:J10"/>
    <mergeCell ref="K9:L9"/>
    <mergeCell ref="A20:C20"/>
    <mergeCell ref="D20:I20"/>
    <mergeCell ref="J20:K20"/>
    <mergeCell ref="L20:Q20"/>
    <mergeCell ref="A13:Q13"/>
    <mergeCell ref="A14:Q14"/>
    <mergeCell ref="A15:Q15"/>
    <mergeCell ref="A16:Q17"/>
    <mergeCell ref="A18:Q18"/>
    <mergeCell ref="O9:Q9"/>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A35" sqref="A35:B35"/>
    </sheetView>
  </sheetViews>
  <sheetFormatPr defaultRowHeight="15" x14ac:dyDescent="0.25"/>
  <cols>
    <col min="1" max="1" width="17.85546875" customWidth="1"/>
    <col min="2" max="2" width="44.140625" customWidth="1"/>
    <col min="3" max="3" width="36.85546875" customWidth="1"/>
  </cols>
  <sheetData>
    <row r="1" spans="1:12" ht="15.75" x14ac:dyDescent="0.25">
      <c r="A1" s="87" t="s">
        <v>58</v>
      </c>
    </row>
    <row r="3" spans="1:12" ht="15.75" x14ac:dyDescent="0.25">
      <c r="A3" s="87" t="s">
        <v>61</v>
      </c>
    </row>
    <row r="5" spans="1:12" x14ac:dyDescent="0.25">
      <c r="A5" t="s">
        <v>92</v>
      </c>
    </row>
    <row r="6" spans="1:12" x14ac:dyDescent="0.25">
      <c r="A6" t="s">
        <v>59</v>
      </c>
    </row>
    <row r="8" spans="1:12" x14ac:dyDescent="0.25">
      <c r="A8" t="s">
        <v>60</v>
      </c>
    </row>
    <row r="9" spans="1:12" x14ac:dyDescent="0.25">
      <c r="A9" t="s">
        <v>63</v>
      </c>
    </row>
    <row r="11" spans="1:12" x14ac:dyDescent="0.25">
      <c r="A11" t="s">
        <v>64</v>
      </c>
    </row>
    <row r="13" spans="1:12" x14ac:dyDescent="0.25">
      <c r="A13" t="s">
        <v>81</v>
      </c>
    </row>
    <row r="14" spans="1:12" x14ac:dyDescent="0.25">
      <c r="B14" s="45" t="s">
        <v>98</v>
      </c>
      <c r="L14" s="43" t="s">
        <v>66</v>
      </c>
    </row>
    <row r="15" spans="1:12" x14ac:dyDescent="0.25">
      <c r="B15" s="45" t="s">
        <v>91</v>
      </c>
      <c r="L15" s="43" t="s">
        <v>66</v>
      </c>
    </row>
    <row r="16" spans="1:12" x14ac:dyDescent="0.25">
      <c r="B16" s="45" t="s">
        <v>99</v>
      </c>
      <c r="L16" s="43" t="s">
        <v>66</v>
      </c>
    </row>
    <row r="17" spans="1:12" x14ac:dyDescent="0.25">
      <c r="B17" s="45" t="s">
        <v>88</v>
      </c>
      <c r="L17" s="43"/>
    </row>
    <row r="18" spans="1:12" x14ac:dyDescent="0.25">
      <c r="B18" s="45" t="s">
        <v>89</v>
      </c>
      <c r="L18" s="43"/>
    </row>
    <row r="19" spans="1:12" x14ac:dyDescent="0.25">
      <c r="B19" s="45" t="s">
        <v>100</v>
      </c>
      <c r="L19" s="43" t="s">
        <v>66</v>
      </c>
    </row>
    <row r="20" spans="1:12" s="5" customFormat="1" x14ac:dyDescent="0.25">
      <c r="B20" s="45"/>
      <c r="L20" s="43"/>
    </row>
    <row r="21" spans="1:12" s="5" customFormat="1" x14ac:dyDescent="0.25">
      <c r="A21" t="s">
        <v>84</v>
      </c>
      <c r="B21" s="45"/>
      <c r="L21" s="43"/>
    </row>
    <row r="22" spans="1:12" x14ac:dyDescent="0.25">
      <c r="B22" s="45"/>
    </row>
    <row r="23" spans="1:12" x14ac:dyDescent="0.25">
      <c r="A23" s="1" t="s">
        <v>62</v>
      </c>
    </row>
    <row r="26" spans="1:12" x14ac:dyDescent="0.25">
      <c r="A26" s="43" t="s">
        <v>67</v>
      </c>
    </row>
    <row r="27" spans="1:12" x14ac:dyDescent="0.25">
      <c r="A27" t="s">
        <v>75</v>
      </c>
      <c r="B27" t="s">
        <v>76</v>
      </c>
    </row>
    <row r="28" spans="1:12" ht="30" x14ac:dyDescent="0.25">
      <c r="A28" s="4" t="s">
        <v>68</v>
      </c>
      <c r="B28" s="4" t="s">
        <v>101</v>
      </c>
      <c r="C28" s="168" t="s">
        <v>77</v>
      </c>
    </row>
    <row r="29" spans="1:12" ht="30" x14ac:dyDescent="0.25">
      <c r="A29" s="4" t="s">
        <v>69</v>
      </c>
      <c r="B29" s="4" t="s">
        <v>102</v>
      </c>
      <c r="C29" s="168"/>
    </row>
    <row r="30" spans="1:12" x14ac:dyDescent="0.25">
      <c r="A30" s="4" t="s">
        <v>70</v>
      </c>
      <c r="B30" s="4" t="s">
        <v>103</v>
      </c>
      <c r="C30" s="168"/>
    </row>
    <row r="31" spans="1:12" x14ac:dyDescent="0.25">
      <c r="A31" s="4" t="s">
        <v>71</v>
      </c>
      <c r="B31" s="4" t="s">
        <v>104</v>
      </c>
      <c r="C31" s="168"/>
    </row>
    <row r="32" spans="1:12" ht="30" x14ac:dyDescent="0.25">
      <c r="A32" s="4" t="s">
        <v>72</v>
      </c>
      <c r="B32" s="4" t="s">
        <v>105</v>
      </c>
      <c r="C32" s="168"/>
    </row>
    <row r="33" spans="1:3" x14ac:dyDescent="0.25">
      <c r="A33" s="4" t="s">
        <v>73</v>
      </c>
      <c r="B33" s="4" t="s">
        <v>106</v>
      </c>
      <c r="C33" s="168"/>
    </row>
    <row r="34" spans="1:3" x14ac:dyDescent="0.25">
      <c r="A34" s="4" t="s">
        <v>74</v>
      </c>
      <c r="B34" s="4" t="s">
        <v>107</v>
      </c>
      <c r="C34" s="168"/>
    </row>
    <row r="35" spans="1:3" x14ac:dyDescent="0.25">
      <c r="A35" s="4"/>
      <c r="B35" s="4"/>
    </row>
  </sheetData>
  <sheetProtection sheet="1" objects="1" scenarios="1" selectLockedCells="1"/>
  <mergeCells count="1">
    <mergeCell ref="C28:C3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Matkalasku</vt:lpstr>
      <vt:lpstr>Täyttöohjeet</vt:lpstr>
      <vt:lpstr>Ohjeita tuottajalle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Vatanen Julia</dc:creator>
  <cp:lastModifiedBy>Vatanen Julia</cp:lastModifiedBy>
  <cp:lastPrinted>2021-09-21T07:38:37Z</cp:lastPrinted>
  <dcterms:created xsi:type="dcterms:W3CDTF">2021-09-01T07:59:59Z</dcterms:created>
  <dcterms:modified xsi:type="dcterms:W3CDTF">2025-12-16T14:42:35Z</dcterms:modified>
</cp:coreProperties>
</file>